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hy Sanchez\Desktop\CORAAPPLATA 2022\CORAAPLATA-CCC-CP-2022-0010\PARA SUBIR AL PORTAL TRANSACCIONAL\"/>
    </mc:Choice>
  </mc:AlternateContent>
  <xr:revisionPtr revIDLastSave="0" documentId="13_ncr:1_{C00B08CD-FCA4-43ED-891D-035F24FC82A7}" xr6:coauthVersionLast="47" xr6:coauthVersionMax="47" xr10:uidLastSave="{00000000-0000-0000-0000-000000000000}"/>
  <bookViews>
    <workbookView xWindow="-110" yWindow="-110" windowWidth="19420" windowHeight="10300" xr2:uid="{F31F653E-8F99-413F-983E-C6AE39BFF239}"/>
  </bookViews>
  <sheets>
    <sheet name="Maria La O" sheetId="2" r:id="rId1"/>
  </sheets>
  <externalReferences>
    <externalReference r:id="rId2"/>
  </externalReferences>
  <definedNames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xlnm.Print_Area" localSheetId="0">'Maria La O'!$A$3:$D$149</definedName>
    <definedName name="DEDE" hidden="1">#REF!</definedName>
    <definedName name="DEDE2" hidden="1">#REF!</definedName>
    <definedName name="DEDE3" hidden="1">#REF!</definedName>
    <definedName name="DEDE5" hidden="1">#REF!</definedName>
    <definedName name="DEDE6" hidden="1">#REF!</definedName>
    <definedName name="DEDE7" hidden="1">#REF!</definedName>
    <definedName name="FF" hidden="1">#REF!</definedName>
    <definedName name="GFGFF" localSheetId="0" hidden="1">#REF!</definedName>
    <definedName name="GFGFF" hidden="1">#REF!</definedName>
    <definedName name="GFSG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7" i="2" l="1"/>
  <c r="C126" i="2"/>
  <c r="C114" i="2"/>
  <c r="C115" i="2" s="1"/>
  <c r="C113" i="2"/>
  <c r="A112" i="2"/>
  <c r="A113" i="2" s="1"/>
  <c r="A114" i="2" s="1"/>
  <c r="A115" i="2" s="1"/>
  <c r="A116" i="2" s="1"/>
  <c r="A83" i="2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75" i="2"/>
  <c r="A76" i="2" s="1"/>
  <c r="A77" i="2" s="1"/>
  <c r="A78" i="2" s="1"/>
  <c r="A79" i="2" s="1"/>
  <c r="A80" i="2" s="1"/>
  <c r="A63" i="2"/>
  <c r="A64" i="2" s="1"/>
  <c r="A65" i="2" s="1"/>
  <c r="A66" i="2" s="1"/>
  <c r="A67" i="2" s="1"/>
  <c r="A68" i="2" s="1"/>
  <c r="A69" i="2" s="1"/>
  <c r="A70" i="2" s="1"/>
  <c r="A71" i="2" s="1"/>
  <c r="A72" i="2" s="1"/>
  <c r="A58" i="2"/>
  <c r="A59" i="2" s="1"/>
  <c r="A60" i="2" s="1"/>
  <c r="A54" i="2"/>
  <c r="A55" i="2" s="1"/>
  <c r="A50" i="2"/>
  <c r="A44" i="2"/>
  <c r="A45" i="2" s="1"/>
  <c r="A46" i="2" s="1"/>
  <c r="A47" i="2" s="1"/>
  <c r="C41" i="2"/>
  <c r="C40" i="2"/>
  <c r="A40" i="2"/>
  <c r="A41" i="2" s="1"/>
  <c r="A37" i="2"/>
  <c r="A32" i="2"/>
  <c r="A33" i="2" s="1"/>
  <c r="A26" i="2"/>
  <c r="A27" i="2" s="1"/>
  <c r="A28" i="2" s="1"/>
  <c r="A29" i="2" s="1"/>
  <c r="C23" i="2"/>
  <c r="C22" i="2"/>
  <c r="C21" i="2"/>
  <c r="A21" i="2"/>
  <c r="A22" i="2" s="1"/>
  <c r="A23" i="2" s="1"/>
  <c r="A18" i="2"/>
  <c r="C37" i="2" l="1"/>
  <c r="C44" i="2" s="1"/>
  <c r="C116" i="2"/>
  <c r="C26" i="2"/>
  <c r="C18" i="2"/>
  <c r="C45" i="2"/>
  <c r="C27" i="2"/>
  <c r="C47" i="2" l="1"/>
  <c r="C29" i="2"/>
  <c r="C28" i="2" s="1"/>
  <c r="C46" i="2" l="1"/>
</calcChain>
</file>

<file path=xl/sharedStrings.xml><?xml version="1.0" encoding="utf-8"?>
<sst xmlns="http://schemas.openxmlformats.org/spreadsheetml/2006/main" count="229" uniqueCount="118">
  <si>
    <t>CORPORACION DE ACUEDUCTOS Y ALCANTARILLADOS DE PUERTO PLATA</t>
  </si>
  <si>
    <t xml:space="preserve"> (CORAAPPLATA)</t>
  </si>
  <si>
    <t>AMPLIACIÓN DEL ACUEDUCTO DE MARIA LA O DEL MUNICIPIO DE SOSUA , PROVINCIA PUERTO PLATA</t>
  </si>
  <si>
    <t>No.</t>
  </si>
  <si>
    <t>DESCRIPCION</t>
  </si>
  <si>
    <t>A</t>
  </si>
  <si>
    <t xml:space="preserve">LÍNEA DE IMPULSIÓN </t>
  </si>
  <si>
    <t>PRELIMINARES</t>
  </si>
  <si>
    <t>REPLANTEO (CON TOPÓGRAFO)</t>
  </si>
  <si>
    <t>ML.</t>
  </si>
  <si>
    <t>SUMINISTRO Y COLOCACIÓN DE:</t>
  </si>
  <si>
    <t>TUBERÍA PVC-SDR 21  8'' + 5% POR CAMP</t>
  </si>
  <si>
    <t>TUBERÍA PVC-SDR 21  12'' + 5% POR CAMP</t>
  </si>
  <si>
    <t>TUBERÍA PVC-SDR 26  12'' + 5% POR CAMP</t>
  </si>
  <si>
    <t>MOVIMIENTO DE TIERRA:</t>
  </si>
  <si>
    <t>EXCAVACIÓN CON EQUIPO</t>
  </si>
  <si>
    <r>
      <t>M</t>
    </r>
    <r>
      <rPr>
        <vertAlign val="superscript"/>
        <sz val="11"/>
        <rFont val="Times New Roman"/>
        <family val="1"/>
      </rPr>
      <t>3</t>
    </r>
  </si>
  <si>
    <t>ASIENTO DE ARENA DE 10 CM</t>
  </si>
  <si>
    <t>BOTE DE MATERIAL</t>
  </si>
  <si>
    <t xml:space="preserve">RELLENO COMPACTADO DE REPOSICIÓN  </t>
  </si>
  <si>
    <t xml:space="preserve">ANCLAJES EN CONCRETO </t>
  </si>
  <si>
    <t>ANCLAJE EN TUBERIA DE 8" (1.0X0.75X0.6) H.S.</t>
  </si>
  <si>
    <t>UND</t>
  </si>
  <si>
    <t>ANCLAJE EN TUBERIA DE 12" (1.0X0.85X0.6) H.S.</t>
  </si>
  <si>
    <t>B</t>
  </si>
  <si>
    <t>LÍNEA DE DISTRIBUCIÓN</t>
  </si>
  <si>
    <t>C</t>
  </si>
  <si>
    <t>TANQUE DE ALMACENAMIENTO DE 500 M3</t>
  </si>
  <si>
    <t>REPLANTEO Y CONTROL TOPOGRÁFICO</t>
  </si>
  <si>
    <t>PA</t>
  </si>
  <si>
    <t>CASETA PARA MATERIALES</t>
  </si>
  <si>
    <t>MOVIMIENTO DE TIERRA</t>
  </si>
  <si>
    <t>EXCAVACIÓN MATERIAL COMPACTADO CON EQUIPO</t>
  </si>
  <si>
    <t xml:space="preserve">RELLENO COMPACTADO CON CALICHE CON COMPACTADOR MECÁNICO EN CAPAS DE 0.30M </t>
  </si>
  <si>
    <t xml:space="preserve">BOTE DE MATERIAL SOBRANTE (INCLUYE CARGUÍO Y ESPARCIMIENTO EN BOTADERO) (D= 5 KM) </t>
  </si>
  <si>
    <r>
      <t>HORMIGÓN ARMADO 280 KG/CM</t>
    </r>
    <r>
      <rPr>
        <b/>
        <vertAlign val="superscript"/>
        <sz val="11"/>
        <color theme="1"/>
        <rFont val="Times New Roman"/>
        <family val="1"/>
      </rPr>
      <t>2</t>
    </r>
    <r>
      <rPr>
        <b/>
        <sz val="11"/>
        <color theme="1"/>
        <rFont val="Times New Roman"/>
        <family val="1"/>
      </rPr>
      <t xml:space="preserve"> EN:</t>
    </r>
  </si>
  <si>
    <r>
      <t>ZAPATA DE MURO (0.40X1.25) M - 2.79 QQ/M</t>
    </r>
    <r>
      <rPr>
        <vertAlign val="superscript"/>
        <sz val="11"/>
        <color theme="1"/>
        <rFont val="Times New Roman"/>
        <family val="1"/>
      </rPr>
      <t>3</t>
    </r>
  </si>
  <si>
    <r>
      <t>LOSA DE FONDO 0.20 M - 1.33 QQ/M</t>
    </r>
    <r>
      <rPr>
        <vertAlign val="superscript"/>
        <sz val="11"/>
        <color theme="1"/>
        <rFont val="Times New Roman"/>
        <family val="1"/>
      </rPr>
      <t>3</t>
    </r>
  </si>
  <si>
    <r>
      <t>ZAPATA DE COLUMNA CENTRAL C1 (0.40X0.40) M-2.42 QQ/M</t>
    </r>
    <r>
      <rPr>
        <vertAlign val="superscript"/>
        <sz val="11"/>
        <color theme="1"/>
        <rFont val="Times New Roman"/>
        <family val="1"/>
      </rPr>
      <t>3</t>
    </r>
  </si>
  <si>
    <r>
      <t>ZABALETA EN HORMIGÓN SIMPLE: F'C=180 KG/CM</t>
    </r>
    <r>
      <rPr>
        <vertAlign val="superscript"/>
        <sz val="11"/>
        <color theme="1"/>
        <rFont val="Times New Roman"/>
        <family val="1"/>
      </rPr>
      <t>2</t>
    </r>
  </si>
  <si>
    <r>
      <t>MURO H.A. 0.30 M - 2.55 QQ/M</t>
    </r>
    <r>
      <rPr>
        <vertAlign val="superscript"/>
        <sz val="11"/>
        <color theme="1"/>
        <rFont val="Times New Roman"/>
        <family val="1"/>
      </rPr>
      <t>3</t>
    </r>
  </si>
  <si>
    <r>
      <t>COLUMNA C1 (0.40X0.40) M - 5.19 QQ/M</t>
    </r>
    <r>
      <rPr>
        <vertAlign val="superscript"/>
        <sz val="11"/>
        <color theme="1"/>
        <rFont val="Times New Roman"/>
        <family val="1"/>
      </rPr>
      <t>3</t>
    </r>
  </si>
  <si>
    <r>
      <t>COLUMNA C2 (0.40X0.40) M - 4.37 QQ/M</t>
    </r>
    <r>
      <rPr>
        <vertAlign val="superscript"/>
        <sz val="11"/>
        <color theme="1"/>
        <rFont val="Times New Roman"/>
        <family val="1"/>
      </rPr>
      <t>3</t>
    </r>
  </si>
  <si>
    <r>
      <t>VIGA (0.25X0.50) M - 5.07 QQ/M</t>
    </r>
    <r>
      <rPr>
        <vertAlign val="superscript"/>
        <sz val="11"/>
        <color theme="1"/>
        <rFont val="Times New Roman"/>
        <family val="1"/>
      </rPr>
      <t>3</t>
    </r>
  </si>
  <si>
    <r>
      <t>LOSA DE TECHO 0.15 M - 0.93 QQ/M</t>
    </r>
    <r>
      <rPr>
        <vertAlign val="superscript"/>
        <sz val="11"/>
        <color theme="1"/>
        <rFont val="Times New Roman"/>
        <family val="1"/>
      </rPr>
      <t>3</t>
    </r>
  </si>
  <si>
    <r>
      <t>MURO DE TAPA 0.15 M EN H.S.: F'C=180 KG/CM</t>
    </r>
    <r>
      <rPr>
        <vertAlign val="superscript"/>
        <sz val="11"/>
        <color theme="1"/>
        <rFont val="Times New Roman"/>
        <family val="1"/>
      </rPr>
      <t>2</t>
    </r>
  </si>
  <si>
    <t xml:space="preserve">TERMINACIÒN DE SUPERFICIE </t>
  </si>
  <si>
    <t>PAÑETE INTERIOR PULIDO</t>
  </si>
  <si>
    <r>
      <t>M</t>
    </r>
    <r>
      <rPr>
        <vertAlign val="superscript"/>
        <sz val="11"/>
        <rFont val="Times New Roman"/>
        <family val="1"/>
      </rPr>
      <t>2</t>
    </r>
  </si>
  <si>
    <t>PAÑETE EXTERIOR</t>
  </si>
  <si>
    <t>FINO DE TECHO</t>
  </si>
  <si>
    <t>FINO DE FONDO PULIDO</t>
  </si>
  <si>
    <t>CANTOS</t>
  </si>
  <si>
    <t>PINTURA ACRÍLICA ( INCLUYE BASE BLANCA)</t>
  </si>
  <si>
    <t>INSTALACIÒN ENTRADA, SALIDA, REBOSE, DESAGÜE Y BY-PASS. (CON PROTECCIÒN ANTICORROSIVA)</t>
  </si>
  <si>
    <t>CODO 12" X 90° ACERO SCH-30</t>
  </si>
  <si>
    <t xml:space="preserve">CODO 8" X 90° ACERO SCH-40 </t>
  </si>
  <si>
    <t xml:space="preserve">TEE 12" X 12° ACERO SCH-30 </t>
  </si>
  <si>
    <t xml:space="preserve">TEE 12" X 8° ACERO SCH-30 </t>
  </si>
  <si>
    <t>JUNTA MECÁNICA TIPO DRESSER Ø12'' ACERO SCH-30</t>
  </si>
  <si>
    <t>JUNTA MECÁNICA TIPO DRESSER Ø8'' ACERO SCH-40</t>
  </si>
  <si>
    <t>VÁLVULAS DE COMPUERTA  Ø8¨ COMPLETA (PN 10, VÁSTAGO FIJO, JUNTAS  DRESSER CRIOLLA, 2 NIPLES PLATILLADOS DE 8", JUNTAS DE GOMA Y SUS TORNILLOS )</t>
  </si>
  <si>
    <t>TUBERÍA Ø12" ACERO SCH-30</t>
  </si>
  <si>
    <t>M</t>
  </si>
  <si>
    <t>TUBERÍA Ø12" PVC SDR-26 CON JUNTA DE GOMA</t>
  </si>
  <si>
    <t>TUBERÍA Ø8" ACERO SCH-40 PARA DESAGÜE</t>
  </si>
  <si>
    <t>ANCLAJE H.S. PARA PIEZAS ESPECIALES (SEGÚN DISEÑO)</t>
  </si>
  <si>
    <t xml:space="preserve">NIPLES ACERO 12" X 3' SCH-30 </t>
  </si>
  <si>
    <t xml:space="preserve">NIPLE ACERO 8" X 3' SCH-40 </t>
  </si>
  <si>
    <t>MANO DE OBRA PLOMERO Y SOLDADOR (INCLUYE NIPLES)</t>
  </si>
  <si>
    <t>REGISTRO MURO BLOCK 6" (1.20X1.20X1.50) M (SEGÚN DISEÑO)</t>
  </si>
  <si>
    <t xml:space="preserve">REGISTRO MURO BLOCK 8" (3.0X2.20X1.50)M </t>
  </si>
  <si>
    <t xml:space="preserve">TAPA DE ALUMINIO (0.8 X 0.8)M PARA REGISTRO </t>
  </si>
  <si>
    <t xml:space="preserve">TAPA DE ALUMINIO (0.6 X 0.6)M PARA DEPÓSITO Y REGISTRO </t>
  </si>
  <si>
    <t>ESCALERA INTERIOR HIERRO GALVANIZADO Ø3/4" H=4.00M</t>
  </si>
  <si>
    <t>ESCALERA EXTERIOR HIERRO GALVANIZADO Ø3/4" H=2.50M</t>
  </si>
  <si>
    <t>MOVIMIENTO DE TIERRA PARA TUBERÍA</t>
  </si>
  <si>
    <t>5.1.1</t>
  </si>
  <si>
    <t>EXCAVACIÓN MATERIAL COMPACTO CON EQUIPO</t>
  </si>
  <si>
    <t>5.1.2</t>
  </si>
  <si>
    <t>SUMINISTRO Y COLOCACIÓN ASIENTO DE ARENA E=0.10M</t>
  </si>
  <si>
    <t>5.1.3</t>
  </si>
  <si>
    <t>RELLENO COMPACTADO CON COMPACTADOR MECÁNICO EN CAPAS DE 0.30M</t>
  </si>
  <si>
    <t>5.1.4</t>
  </si>
  <si>
    <t>D</t>
  </si>
  <si>
    <t xml:space="preserve">INTERCONEXION A LINEA DE 20" </t>
  </si>
  <si>
    <t>PICADO DE CALLE, CONEXIÓN A TUBERIA, SUMINISTRO Y COLOCACION DE TEE REDUCTORA 20"@12" EN HN, ADECUACIÓN Y REHABILITACIÓN DE CALLE</t>
  </si>
  <si>
    <t>EXCAVACIÓN NO CLASIFICADA</t>
  </si>
  <si>
    <t>ASIENTO DE GRAVA DE 10 CM</t>
  </si>
  <si>
    <t>E</t>
  </si>
  <si>
    <t>PIEZAS ESPECIALES( SUMINISTRO Y COLOCACION)</t>
  </si>
  <si>
    <t>CODOS EN HIERRO NEGRO DE 45 GRADOS DE 8"</t>
  </si>
  <si>
    <t>CODOS EN HIERRO NEGRO DE 90 GRADOS DE 8"</t>
  </si>
  <si>
    <t>CODOS EN HIERRO NEGRO DE 45 GRADOS DE 12"</t>
  </si>
  <si>
    <t>CODOS EN HIERRO NEGRO DE 90 GRADOS DE 12"</t>
  </si>
  <si>
    <t>VALVULAS DE AIRE DE 2" 250 PSI DE TRIPLE FUNCION, COMPLETA CON SU NIPLE Y VALVULA DE BOLA</t>
  </si>
  <si>
    <t>VALVULAS DE AIRE DE 1" 250 PSI DE TRIPLE FUNCION, COMPLETA CON SU NIPLE Y VALVULA DE BOLA</t>
  </si>
  <si>
    <t>VÁLVULA MARIPOSA 20" TIPO MARIPOSA, VÁSTAGO FIJO CON CUADRANTE INCLUYE: NIPLES PLATILLADOS, JUNTAS DE GOMA, TORNILLOS Y JUNTAS DRESSER CRIOLLAS.</t>
  </si>
  <si>
    <t>JUNTA DRESSER DE 8"</t>
  </si>
  <si>
    <t>JUNTA DRESSER DE 12"</t>
  </si>
  <si>
    <t xml:space="preserve"> </t>
  </si>
  <si>
    <t>F</t>
  </si>
  <si>
    <t>ESTACION DE BOMBEO #1</t>
  </si>
  <si>
    <t>BOMBA SUMERGIBLE DE 400 GPM Y 300 TDH, PANEL DE CONTROL CON CABLE DE PANEL A MOTOR DE 120 PIES, CONTROL DE FASE, 100 PIES DE COLUMNAS DE DIAMETRO EN FUNCION DE LA BOMBA</t>
  </si>
  <si>
    <t>CHEQUE HORIZONTAL Ø8¨ PLATILLADO COMPLETO (PN 10, ASIENTO EN BRONCE, NIPLES PLATILLADOS, JUNTAS DE GOMA Y SUS TORNILLOS )</t>
  </si>
  <si>
    <t>SUMINISTRO E INSTALACION DE MANIFOLD DE 8", INLCLUIR MANOMETRO DE 0-200 PSI.</t>
  </si>
  <si>
    <t>PILAR PARA INSTALACION DE PANEL DE CONTROL EN H.A 210 KG/ CM2 (0.5X1.8*0.2) Ø3/8@20 AD (INCLUIR ZAPATA 1.2X1.2X0.25)</t>
  </si>
  <si>
    <t>VACIADO DE RECUBRIMIENTO DE TUBERIA DEL POZO</t>
  </si>
  <si>
    <t>CERCADO DE AREA DE ESTACION DE BOMBEO 4 M X 4 M EN MALLA CICLONICA 6 PIES</t>
  </si>
  <si>
    <t>ML</t>
  </si>
  <si>
    <t>G</t>
  </si>
  <si>
    <t>ESTACION DE BOMBEO #2</t>
  </si>
  <si>
    <t>H</t>
  </si>
  <si>
    <t xml:space="preserve">INSTALACION ELECTRICA </t>
  </si>
  <si>
    <t>CANTIDAD</t>
  </si>
  <si>
    <t>UNIDAD</t>
  </si>
  <si>
    <t>LISTADO DE PARTIDAS CON VOLUMETRÍA</t>
  </si>
  <si>
    <t>COMPARACIÓN DE PRECIOS, REFERENCIA CORAAPLATA-CCC-CP-2022-0010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</si>
</sst>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_-[$RD$-1C0A]* #,##0.00_-;\-[$RD$-1C0A]* #,##0.00_-;_-[$RD$-1C0A]* &quot;-&quot;??_-;_-@_-"/>
    <numFmt numFmtId="166" formatCode="#,##0.00;[Red]#,##0.00"/>
    <numFmt numFmtId="167" formatCode="0.0"/>
    <numFmt numFmtId="168" formatCode="_-* #,##0.00\ _€_-;\-* #,##0.00\ _€_-;_-* &quot;-&quot;??\ _€_-;_-@_-"/>
    <numFmt numFmtId="172" formatCode="_-&quot;RD$&quot;* #,##0.00_-;\-&quot;RD$&quot;* #,##0.00_-;_-&quot;RD$&quot;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3"/>
      <name val="Times New Roman"/>
      <family val="1"/>
    </font>
    <font>
      <sz val="11"/>
      <color theme="1"/>
      <name val="Aparajita"/>
      <family val="2"/>
    </font>
    <font>
      <sz val="10"/>
      <name val="Times New Roman"/>
      <family val="1"/>
    </font>
    <font>
      <b/>
      <sz val="12"/>
      <color theme="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0"/>
      <name val="Arial"/>
      <family val="2"/>
    </font>
    <font>
      <vertAlign val="superscript"/>
      <sz val="11"/>
      <name val="Times New Roman"/>
      <family val="1"/>
    </font>
    <font>
      <sz val="11"/>
      <color rgb="FF000000"/>
      <name val="Times New Roman"/>
      <family val="1"/>
    </font>
    <font>
      <sz val="11"/>
      <color indexed="8"/>
      <name val="Times New Roman"/>
      <family val="1"/>
    </font>
    <font>
      <b/>
      <sz val="11"/>
      <color rgb="FF000000"/>
      <name val="Times New Roman"/>
      <family val="1"/>
    </font>
    <font>
      <b/>
      <vertAlign val="superscript"/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72" fontId="4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1" xfId="1" applyFont="1" applyBorder="1" applyAlignment="1">
      <alignment horizontal="center" vertical="center"/>
    </xf>
    <xf numFmtId="0" fontId="5" fillId="0" borderId="0" xfId="2" applyFont="1"/>
    <xf numFmtId="0" fontId="6" fillId="0" borderId="0" xfId="0" applyFont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2" fontId="7" fillId="3" borderId="4" xfId="4" applyNumberFormat="1" applyFont="1" applyFill="1" applyBorder="1" applyAlignment="1">
      <alignment horizontal="center" wrapText="1"/>
    </xf>
    <xf numFmtId="0" fontId="8" fillId="3" borderId="2" xfId="0" applyFont="1" applyFill="1" applyBorder="1" applyAlignment="1">
      <alignment vertical="center" wrapText="1"/>
    </xf>
    <xf numFmtId="2" fontId="9" fillId="3" borderId="5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2" fontId="7" fillId="0" borderId="4" xfId="4" applyNumberFormat="1" applyFont="1" applyBorder="1" applyAlignment="1">
      <alignment horizontal="center" wrapText="1"/>
    </xf>
    <xf numFmtId="0" fontId="8" fillId="0" borderId="2" xfId="0" applyFont="1" applyBorder="1" applyAlignment="1">
      <alignment vertical="center" wrapText="1"/>
    </xf>
    <xf numFmtId="2" fontId="9" fillId="0" borderId="5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4" fontId="9" fillId="0" borderId="5" xfId="6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65" fontId="3" fillId="0" borderId="0" xfId="0" applyNumberFormat="1" applyFont="1"/>
    <xf numFmtId="2" fontId="7" fillId="3" borderId="2" xfId="4" applyNumberFormat="1" applyFont="1" applyFill="1" applyBorder="1" applyAlignment="1">
      <alignment horizontal="center" wrapText="1"/>
    </xf>
    <xf numFmtId="4" fontId="9" fillId="3" borderId="2" xfId="6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vertical="top" wrapText="1"/>
    </xf>
    <xf numFmtId="166" fontId="9" fillId="0" borderId="2" xfId="0" applyNumberFormat="1" applyFont="1" applyBorder="1" applyAlignment="1">
      <alignment vertical="top" wrapText="1"/>
    </xf>
    <xf numFmtId="166" fontId="9" fillId="0" borderId="2" xfId="0" applyNumberFormat="1" applyFont="1" applyBorder="1" applyAlignment="1">
      <alignment horizontal="center" vertical="top" wrapText="1"/>
    </xf>
    <xf numFmtId="167" fontId="9" fillId="0" borderId="2" xfId="0" applyNumberFormat="1" applyFont="1" applyBorder="1" applyAlignment="1">
      <alignment vertical="top" wrapText="1"/>
    </xf>
    <xf numFmtId="0" fontId="13" fillId="0" borderId="2" xfId="0" applyFont="1" applyBorder="1" applyAlignment="1">
      <alignment vertical="center" wrapText="1"/>
    </xf>
    <xf numFmtId="166" fontId="14" fillId="0" borderId="2" xfId="0" applyNumberFormat="1" applyFont="1" applyBorder="1" applyAlignment="1">
      <alignment vertical="top" wrapText="1"/>
    </xf>
    <xf numFmtId="166" fontId="14" fillId="0" borderId="2" xfId="0" applyNumberFormat="1" applyFont="1" applyBorder="1" applyAlignment="1">
      <alignment horizontal="center" vertical="top" wrapText="1"/>
    </xf>
    <xf numFmtId="0" fontId="15" fillId="0" borderId="2" xfId="0" applyFont="1" applyBorder="1" applyAlignment="1">
      <alignment vertical="center" wrapText="1"/>
    </xf>
    <xf numFmtId="4" fontId="9" fillId="0" borderId="2" xfId="0" applyNumberFormat="1" applyFont="1" applyBorder="1" applyAlignment="1">
      <alignment horizontal="center" vertical="top" wrapText="1"/>
    </xf>
    <xf numFmtId="2" fontId="14" fillId="0" borderId="2" xfId="0" applyNumberFormat="1" applyFont="1" applyBorder="1" applyAlignment="1">
      <alignment vertical="top" wrapText="1"/>
    </xf>
    <xf numFmtId="2" fontId="9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9" fillId="0" borderId="2" xfId="0" applyFont="1" applyBorder="1" applyAlignment="1">
      <alignment horizontal="right" vertical="top" wrapText="1"/>
    </xf>
    <xf numFmtId="4" fontId="9" fillId="0" borderId="2" xfId="9" applyNumberFormat="1" applyFont="1" applyFill="1" applyBorder="1" applyAlignment="1">
      <alignment vertical="top" wrapText="1"/>
    </xf>
    <xf numFmtId="4" fontId="9" fillId="0" borderId="2" xfId="9" applyNumberFormat="1" applyFont="1" applyFill="1" applyBorder="1" applyAlignment="1">
      <alignment vertical="center" wrapText="1"/>
    </xf>
    <xf numFmtId="4" fontId="3" fillId="0" borderId="0" xfId="0" applyNumberFormat="1" applyFont="1"/>
    <xf numFmtId="166" fontId="9" fillId="0" borderId="2" xfId="0" applyNumberFormat="1" applyFont="1" applyBorder="1" applyAlignment="1">
      <alignment vertical="center" wrapText="1"/>
    </xf>
    <xf numFmtId="164" fontId="3" fillId="0" borderId="0" xfId="5" applyFont="1"/>
    <xf numFmtId="2" fontId="9" fillId="0" borderId="2" xfId="0" applyNumberFormat="1" applyFont="1" applyBorder="1" applyAlignment="1">
      <alignment vertical="top" wrapText="1"/>
    </xf>
    <xf numFmtId="166" fontId="18" fillId="0" borderId="2" xfId="0" applyNumberFormat="1" applyFont="1" applyBorder="1" applyAlignment="1">
      <alignment vertical="top" wrapText="1"/>
    </xf>
    <xf numFmtId="166" fontId="18" fillId="0" borderId="2" xfId="0" applyNumberFormat="1" applyFont="1" applyBorder="1" applyAlignment="1">
      <alignment horizontal="center" vertical="top" wrapText="1"/>
    </xf>
    <xf numFmtId="0" fontId="10" fillId="0" borderId="6" xfId="0" applyFont="1" applyBorder="1" applyAlignment="1">
      <alignment vertical="center" wrapText="1"/>
    </xf>
    <xf numFmtId="4" fontId="9" fillId="3" borderId="5" xfId="6" applyNumberFormat="1" applyFont="1" applyFill="1" applyBorder="1" applyAlignment="1">
      <alignment horizontal="center" vertical="center" wrapText="1"/>
    </xf>
    <xf numFmtId="4" fontId="9" fillId="0" borderId="5" xfId="6" applyNumberFormat="1" applyFont="1" applyFill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4" fontId="9" fillId="0" borderId="2" xfId="6" applyNumberFormat="1" applyFont="1" applyBorder="1" applyAlignment="1">
      <alignment horizontal="center" vertical="center" wrapText="1"/>
    </xf>
    <xf numFmtId="0" fontId="19" fillId="0" borderId="2" xfId="4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</cellXfs>
  <cellStyles count="13">
    <cellStyle name="Comma 5" xfId="3" xr:uid="{8B7C04C8-E676-495C-8E67-4FDD586ACACB}"/>
    <cellStyle name="Currency 2" xfId="12" xr:uid="{CB12C2C1-8997-483E-B2F4-72C54B5F624E}"/>
    <cellStyle name="Millares 10" xfId="8" xr:uid="{1D799EAA-C5D7-4EEE-BC73-C1AD3ABEE7B6}"/>
    <cellStyle name="Millares 10 2" xfId="9" xr:uid="{A92A2336-824A-469D-8082-CCA2FA0B0DF7}"/>
    <cellStyle name="Millares 3" xfId="5" xr:uid="{5D314933-BD24-445E-B762-0C747E6E9778}"/>
    <cellStyle name="Millares 4" xfId="10" xr:uid="{63871D4F-37C7-4645-AD91-4F2B6E9BB596}"/>
    <cellStyle name="Millares_PROYECTO PADRE GRANERO AGUAS NEGRAS" xfId="6" xr:uid="{EF589C5F-37C2-4270-918A-9D82592CCA27}"/>
    <cellStyle name="Normal" xfId="0" builtinId="0"/>
    <cellStyle name="Normal 2 2" xfId="11" xr:uid="{8459C958-FB84-470A-9E99-FBB831E2B69C}"/>
    <cellStyle name="Normal 2 3 2 2" xfId="4" xr:uid="{387C71D8-371F-468D-8C1C-D1ACD0A70A47}"/>
    <cellStyle name="Normal 3 3" xfId="1" xr:uid="{D74330F0-234F-4C8C-A897-93D3FE48D3D6}"/>
    <cellStyle name="Normal 5" xfId="7" xr:uid="{67187389-F525-4111-98BB-4BB0587FB667}"/>
    <cellStyle name="Normal 6" xfId="2" xr:uid="{68261613-842E-49D4-92A8-166AFA3498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146050</xdr:colOff>
      <xdr:row>2</xdr:row>
      <xdr:rowOff>177800</xdr:rowOff>
    </xdr:from>
    <xdr:to>
      <xdr:col>1</xdr:col>
      <xdr:colOff>492605</xdr:colOff>
      <xdr:row>7</xdr:row>
      <xdr:rowOff>136525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A47397B-0FAD-4303-897C-D8F7A8B242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050" y="596900"/>
          <a:ext cx="1038705" cy="1000125"/>
        </a:xfrm>
        <a:prstGeom prst="rect">
          <a:avLst/>
        </a:prstGeom>
      </xdr:spPr>
    </xdr:pic>
    <xdr:clientData/>
  </xdr:twoCellAnchor>
  <xdr:twoCellAnchor>
    <xdr:from>
      <xdr:col>2</xdr:col>
      <xdr:colOff>164870</xdr:colOff>
      <xdr:row>52</xdr:row>
      <xdr:rowOff>110952</xdr:rowOff>
    </xdr:from>
    <xdr:to>
      <xdr:col>2</xdr:col>
      <xdr:colOff>164870</xdr:colOff>
      <xdr:row>54</xdr:row>
      <xdr:rowOff>67657</xdr:rowOff>
    </xdr:to>
    <xdr:sp macro="" textlink="">
      <xdr:nvSpPr>
        <xdr:cNvPr id="3" name="Cuadro de texto 998">
          <a:extLst>
            <a:ext uri="{FF2B5EF4-FFF2-40B4-BE49-F238E27FC236}">
              <a16:creationId xmlns:a16="http://schemas.microsoft.com/office/drawing/2014/main" id="{295FA162-2F3A-4090-807E-8854FEBC276C}"/>
            </a:ext>
          </a:extLst>
        </xdr:cNvPr>
        <xdr:cNvSpPr txBox="1">
          <a:spLocks noChangeArrowheads="1"/>
        </xdr:cNvSpPr>
      </xdr:nvSpPr>
      <xdr:spPr bwMode="auto">
        <a:xfrm>
          <a:off x="2857270" y="14144452"/>
          <a:ext cx="0" cy="53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52</xdr:row>
      <xdr:rowOff>110952</xdr:rowOff>
    </xdr:from>
    <xdr:to>
      <xdr:col>2</xdr:col>
      <xdr:colOff>164870</xdr:colOff>
      <xdr:row>54</xdr:row>
      <xdr:rowOff>67657</xdr:rowOff>
    </xdr:to>
    <xdr:sp macro="" textlink="">
      <xdr:nvSpPr>
        <xdr:cNvPr id="4" name="Cuadro de texto 1003">
          <a:extLst>
            <a:ext uri="{FF2B5EF4-FFF2-40B4-BE49-F238E27FC236}">
              <a16:creationId xmlns:a16="http://schemas.microsoft.com/office/drawing/2014/main" id="{161A3074-9D3A-4FD7-9C67-301FF8734065}"/>
            </a:ext>
          </a:extLst>
        </xdr:cNvPr>
        <xdr:cNvSpPr txBox="1">
          <a:spLocks noChangeArrowheads="1"/>
        </xdr:cNvSpPr>
      </xdr:nvSpPr>
      <xdr:spPr bwMode="auto">
        <a:xfrm>
          <a:off x="2857270" y="14144452"/>
          <a:ext cx="0" cy="53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52</xdr:row>
      <xdr:rowOff>110952</xdr:rowOff>
    </xdr:from>
    <xdr:to>
      <xdr:col>2</xdr:col>
      <xdr:colOff>164870</xdr:colOff>
      <xdr:row>54</xdr:row>
      <xdr:rowOff>67657</xdr:rowOff>
    </xdr:to>
    <xdr:sp macro="" textlink="">
      <xdr:nvSpPr>
        <xdr:cNvPr id="5" name="Cuadro de texto 1004">
          <a:extLst>
            <a:ext uri="{FF2B5EF4-FFF2-40B4-BE49-F238E27FC236}">
              <a16:creationId xmlns:a16="http://schemas.microsoft.com/office/drawing/2014/main" id="{69401C2C-9875-4D55-A888-671336646E81}"/>
            </a:ext>
          </a:extLst>
        </xdr:cNvPr>
        <xdr:cNvSpPr txBox="1">
          <a:spLocks noChangeArrowheads="1"/>
        </xdr:cNvSpPr>
      </xdr:nvSpPr>
      <xdr:spPr bwMode="auto">
        <a:xfrm>
          <a:off x="2857270" y="14144452"/>
          <a:ext cx="0" cy="53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52</xdr:row>
      <xdr:rowOff>110952</xdr:rowOff>
    </xdr:from>
    <xdr:to>
      <xdr:col>2</xdr:col>
      <xdr:colOff>164870</xdr:colOff>
      <xdr:row>54</xdr:row>
      <xdr:rowOff>67657</xdr:rowOff>
    </xdr:to>
    <xdr:sp macro="" textlink="">
      <xdr:nvSpPr>
        <xdr:cNvPr id="6" name="Cuadro de texto 1008">
          <a:extLst>
            <a:ext uri="{FF2B5EF4-FFF2-40B4-BE49-F238E27FC236}">
              <a16:creationId xmlns:a16="http://schemas.microsoft.com/office/drawing/2014/main" id="{79CDBC98-9A23-47BC-BA7B-E6504530DC26}"/>
            </a:ext>
          </a:extLst>
        </xdr:cNvPr>
        <xdr:cNvSpPr txBox="1">
          <a:spLocks noChangeArrowheads="1"/>
        </xdr:cNvSpPr>
      </xdr:nvSpPr>
      <xdr:spPr bwMode="auto">
        <a:xfrm>
          <a:off x="2857270" y="14144452"/>
          <a:ext cx="0" cy="53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52</xdr:row>
      <xdr:rowOff>110952</xdr:rowOff>
    </xdr:from>
    <xdr:to>
      <xdr:col>2</xdr:col>
      <xdr:colOff>164870</xdr:colOff>
      <xdr:row>54</xdr:row>
      <xdr:rowOff>67657</xdr:rowOff>
    </xdr:to>
    <xdr:sp macro="" textlink="">
      <xdr:nvSpPr>
        <xdr:cNvPr id="7" name="Cuadro de texto 1009">
          <a:extLst>
            <a:ext uri="{FF2B5EF4-FFF2-40B4-BE49-F238E27FC236}">
              <a16:creationId xmlns:a16="http://schemas.microsoft.com/office/drawing/2014/main" id="{180E4251-6383-4427-9C68-6AF8C33EF981}"/>
            </a:ext>
          </a:extLst>
        </xdr:cNvPr>
        <xdr:cNvSpPr txBox="1">
          <a:spLocks noChangeArrowheads="1"/>
        </xdr:cNvSpPr>
      </xdr:nvSpPr>
      <xdr:spPr bwMode="auto">
        <a:xfrm>
          <a:off x="2857270" y="14144452"/>
          <a:ext cx="0" cy="53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52</xdr:row>
      <xdr:rowOff>110952</xdr:rowOff>
    </xdr:from>
    <xdr:to>
      <xdr:col>2</xdr:col>
      <xdr:colOff>164870</xdr:colOff>
      <xdr:row>54</xdr:row>
      <xdr:rowOff>67657</xdr:rowOff>
    </xdr:to>
    <xdr:sp macro="" textlink="">
      <xdr:nvSpPr>
        <xdr:cNvPr id="8" name="Cuadro de texto 1011">
          <a:extLst>
            <a:ext uri="{FF2B5EF4-FFF2-40B4-BE49-F238E27FC236}">
              <a16:creationId xmlns:a16="http://schemas.microsoft.com/office/drawing/2014/main" id="{3DEC71FA-795C-4B89-80BB-565119EFFA58}"/>
            </a:ext>
          </a:extLst>
        </xdr:cNvPr>
        <xdr:cNvSpPr txBox="1">
          <a:spLocks noChangeArrowheads="1"/>
        </xdr:cNvSpPr>
      </xdr:nvSpPr>
      <xdr:spPr bwMode="auto">
        <a:xfrm>
          <a:off x="2857270" y="14144452"/>
          <a:ext cx="0" cy="53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59</xdr:row>
      <xdr:rowOff>90690</xdr:rowOff>
    </xdr:from>
    <xdr:to>
      <xdr:col>2</xdr:col>
      <xdr:colOff>164870</xdr:colOff>
      <xdr:row>62</xdr:row>
      <xdr:rowOff>119265</xdr:rowOff>
    </xdr:to>
    <xdr:sp macro="" textlink="">
      <xdr:nvSpPr>
        <xdr:cNvPr id="9" name="Cuadro de texto 961">
          <a:extLst>
            <a:ext uri="{FF2B5EF4-FFF2-40B4-BE49-F238E27FC236}">
              <a16:creationId xmlns:a16="http://schemas.microsoft.com/office/drawing/2014/main" id="{019983D9-F435-4B62-A10E-440BE8DA2A80}"/>
            </a:ext>
          </a:extLst>
        </xdr:cNvPr>
        <xdr:cNvSpPr txBox="1">
          <a:spLocks noChangeArrowheads="1"/>
        </xdr:cNvSpPr>
      </xdr:nvSpPr>
      <xdr:spPr bwMode="auto">
        <a:xfrm>
          <a:off x="2857270" y="16410190"/>
          <a:ext cx="0" cy="133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81</xdr:row>
      <xdr:rowOff>128789</xdr:rowOff>
    </xdr:from>
    <xdr:to>
      <xdr:col>2</xdr:col>
      <xdr:colOff>164870</xdr:colOff>
      <xdr:row>82</xdr:row>
      <xdr:rowOff>94153</xdr:rowOff>
    </xdr:to>
    <xdr:sp macro="" textlink="">
      <xdr:nvSpPr>
        <xdr:cNvPr id="10" name="Cuadro de texto 1017">
          <a:extLst>
            <a:ext uri="{FF2B5EF4-FFF2-40B4-BE49-F238E27FC236}">
              <a16:creationId xmlns:a16="http://schemas.microsoft.com/office/drawing/2014/main" id="{84020497-FAAE-48A1-A073-8ED33D2925B4}"/>
            </a:ext>
          </a:extLst>
        </xdr:cNvPr>
        <xdr:cNvSpPr txBox="1">
          <a:spLocks noChangeArrowheads="1"/>
        </xdr:cNvSpPr>
      </xdr:nvSpPr>
      <xdr:spPr bwMode="auto">
        <a:xfrm>
          <a:off x="2857270" y="23922239"/>
          <a:ext cx="0" cy="854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75</xdr:row>
      <xdr:rowOff>140047</xdr:rowOff>
    </xdr:from>
    <xdr:to>
      <xdr:col>2</xdr:col>
      <xdr:colOff>164870</xdr:colOff>
      <xdr:row>80</xdr:row>
      <xdr:rowOff>22283</xdr:rowOff>
    </xdr:to>
    <xdr:sp macro="" textlink="">
      <xdr:nvSpPr>
        <xdr:cNvPr id="11" name="Cuadro de texto 3370">
          <a:extLst>
            <a:ext uri="{FF2B5EF4-FFF2-40B4-BE49-F238E27FC236}">
              <a16:creationId xmlns:a16="http://schemas.microsoft.com/office/drawing/2014/main" id="{F2898122-1373-4603-AFD4-01708F1BA355}"/>
            </a:ext>
          </a:extLst>
        </xdr:cNvPr>
        <xdr:cNvSpPr txBox="1">
          <a:spLocks noChangeArrowheads="1"/>
        </xdr:cNvSpPr>
      </xdr:nvSpPr>
      <xdr:spPr bwMode="auto">
        <a:xfrm>
          <a:off x="2857270" y="22530147"/>
          <a:ext cx="0" cy="1076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77</xdr:row>
      <xdr:rowOff>137449</xdr:rowOff>
    </xdr:from>
    <xdr:to>
      <xdr:col>2</xdr:col>
      <xdr:colOff>164870</xdr:colOff>
      <xdr:row>79</xdr:row>
      <xdr:rowOff>94154</xdr:rowOff>
    </xdr:to>
    <xdr:sp macro="" textlink="">
      <xdr:nvSpPr>
        <xdr:cNvPr id="12" name="Cuadro de texto 3371">
          <a:extLst>
            <a:ext uri="{FF2B5EF4-FFF2-40B4-BE49-F238E27FC236}">
              <a16:creationId xmlns:a16="http://schemas.microsoft.com/office/drawing/2014/main" id="{A623BDC1-9579-4EFA-8EA8-52F9D474E5AB}"/>
            </a:ext>
          </a:extLst>
        </xdr:cNvPr>
        <xdr:cNvSpPr txBox="1">
          <a:spLocks noChangeArrowheads="1"/>
        </xdr:cNvSpPr>
      </xdr:nvSpPr>
      <xdr:spPr bwMode="auto">
        <a:xfrm>
          <a:off x="2857270" y="22946649"/>
          <a:ext cx="0" cy="375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77</xdr:row>
      <xdr:rowOff>137449</xdr:rowOff>
    </xdr:from>
    <xdr:to>
      <xdr:col>2</xdr:col>
      <xdr:colOff>164870</xdr:colOff>
      <xdr:row>79</xdr:row>
      <xdr:rowOff>94154</xdr:rowOff>
    </xdr:to>
    <xdr:sp macro="" textlink="">
      <xdr:nvSpPr>
        <xdr:cNvPr id="13" name="Cuadro de texto 3372">
          <a:extLst>
            <a:ext uri="{FF2B5EF4-FFF2-40B4-BE49-F238E27FC236}">
              <a16:creationId xmlns:a16="http://schemas.microsoft.com/office/drawing/2014/main" id="{B586E553-239D-480E-9EB1-480FD4C42FEA}"/>
            </a:ext>
          </a:extLst>
        </xdr:cNvPr>
        <xdr:cNvSpPr txBox="1">
          <a:spLocks noChangeArrowheads="1"/>
        </xdr:cNvSpPr>
      </xdr:nvSpPr>
      <xdr:spPr bwMode="auto">
        <a:xfrm>
          <a:off x="2857270" y="22946649"/>
          <a:ext cx="0" cy="375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77</xdr:row>
      <xdr:rowOff>137449</xdr:rowOff>
    </xdr:from>
    <xdr:to>
      <xdr:col>2</xdr:col>
      <xdr:colOff>164870</xdr:colOff>
      <xdr:row>79</xdr:row>
      <xdr:rowOff>94154</xdr:rowOff>
    </xdr:to>
    <xdr:sp macro="" textlink="">
      <xdr:nvSpPr>
        <xdr:cNvPr id="14" name="Cuadro de texto 3373">
          <a:extLst>
            <a:ext uri="{FF2B5EF4-FFF2-40B4-BE49-F238E27FC236}">
              <a16:creationId xmlns:a16="http://schemas.microsoft.com/office/drawing/2014/main" id="{A9CC1AA4-14DD-49D9-8313-A67887C6B74E}"/>
            </a:ext>
          </a:extLst>
        </xdr:cNvPr>
        <xdr:cNvSpPr txBox="1">
          <a:spLocks noChangeArrowheads="1"/>
        </xdr:cNvSpPr>
      </xdr:nvSpPr>
      <xdr:spPr bwMode="auto">
        <a:xfrm>
          <a:off x="2857270" y="22946649"/>
          <a:ext cx="0" cy="375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77</xdr:row>
      <xdr:rowOff>137449</xdr:rowOff>
    </xdr:from>
    <xdr:to>
      <xdr:col>2</xdr:col>
      <xdr:colOff>164870</xdr:colOff>
      <xdr:row>79</xdr:row>
      <xdr:rowOff>94154</xdr:rowOff>
    </xdr:to>
    <xdr:sp macro="" textlink="">
      <xdr:nvSpPr>
        <xdr:cNvPr id="15" name="Cuadro de texto 3374">
          <a:extLst>
            <a:ext uri="{FF2B5EF4-FFF2-40B4-BE49-F238E27FC236}">
              <a16:creationId xmlns:a16="http://schemas.microsoft.com/office/drawing/2014/main" id="{2FFA8615-75E8-4F88-825F-93CF279C3B19}"/>
            </a:ext>
          </a:extLst>
        </xdr:cNvPr>
        <xdr:cNvSpPr txBox="1">
          <a:spLocks noChangeArrowheads="1"/>
        </xdr:cNvSpPr>
      </xdr:nvSpPr>
      <xdr:spPr bwMode="auto">
        <a:xfrm>
          <a:off x="2857270" y="22946649"/>
          <a:ext cx="0" cy="375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77</xdr:row>
      <xdr:rowOff>137449</xdr:rowOff>
    </xdr:from>
    <xdr:to>
      <xdr:col>2</xdr:col>
      <xdr:colOff>164870</xdr:colOff>
      <xdr:row>79</xdr:row>
      <xdr:rowOff>94154</xdr:rowOff>
    </xdr:to>
    <xdr:sp macro="" textlink="">
      <xdr:nvSpPr>
        <xdr:cNvPr id="16" name="Cuadro de texto 3375">
          <a:extLst>
            <a:ext uri="{FF2B5EF4-FFF2-40B4-BE49-F238E27FC236}">
              <a16:creationId xmlns:a16="http://schemas.microsoft.com/office/drawing/2014/main" id="{D226788D-1828-403C-A951-BFA4A945E895}"/>
            </a:ext>
          </a:extLst>
        </xdr:cNvPr>
        <xdr:cNvSpPr txBox="1">
          <a:spLocks noChangeArrowheads="1"/>
        </xdr:cNvSpPr>
      </xdr:nvSpPr>
      <xdr:spPr bwMode="auto">
        <a:xfrm>
          <a:off x="2857270" y="22946649"/>
          <a:ext cx="0" cy="375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77</xdr:row>
      <xdr:rowOff>137449</xdr:rowOff>
    </xdr:from>
    <xdr:to>
      <xdr:col>2</xdr:col>
      <xdr:colOff>164870</xdr:colOff>
      <xdr:row>79</xdr:row>
      <xdr:rowOff>94154</xdr:rowOff>
    </xdr:to>
    <xdr:sp macro="" textlink="">
      <xdr:nvSpPr>
        <xdr:cNvPr id="17" name="Cuadro de texto 3376">
          <a:extLst>
            <a:ext uri="{FF2B5EF4-FFF2-40B4-BE49-F238E27FC236}">
              <a16:creationId xmlns:a16="http://schemas.microsoft.com/office/drawing/2014/main" id="{7ECDA192-D0F9-4FF9-A28D-0DF488FEA080}"/>
            </a:ext>
          </a:extLst>
        </xdr:cNvPr>
        <xdr:cNvSpPr txBox="1">
          <a:spLocks noChangeArrowheads="1"/>
        </xdr:cNvSpPr>
      </xdr:nvSpPr>
      <xdr:spPr bwMode="auto">
        <a:xfrm>
          <a:off x="2857270" y="22946649"/>
          <a:ext cx="0" cy="375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3737610</xdr:colOff>
      <xdr:row>76</xdr:row>
      <xdr:rowOff>89824</xdr:rowOff>
    </xdr:from>
    <xdr:to>
      <xdr:col>1</xdr:col>
      <xdr:colOff>3737610</xdr:colOff>
      <xdr:row>79</xdr:row>
      <xdr:rowOff>43931</xdr:rowOff>
    </xdr:to>
    <xdr:sp macro="" textlink="">
      <xdr:nvSpPr>
        <xdr:cNvPr id="18" name="Cuadro de texto 4610">
          <a:extLst>
            <a:ext uri="{FF2B5EF4-FFF2-40B4-BE49-F238E27FC236}">
              <a16:creationId xmlns:a16="http://schemas.microsoft.com/office/drawing/2014/main" id="{42A05665-AFD8-4FE0-B6BA-F80502746A02}"/>
            </a:ext>
          </a:extLst>
        </xdr:cNvPr>
        <xdr:cNvSpPr txBox="1">
          <a:spLocks noChangeArrowheads="1"/>
        </xdr:cNvSpPr>
      </xdr:nvSpPr>
      <xdr:spPr bwMode="auto">
        <a:xfrm>
          <a:off x="2689860" y="22689474"/>
          <a:ext cx="0" cy="582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3737610</xdr:colOff>
      <xdr:row>76</xdr:row>
      <xdr:rowOff>89824</xdr:rowOff>
    </xdr:from>
    <xdr:to>
      <xdr:col>1</xdr:col>
      <xdr:colOff>3737610</xdr:colOff>
      <xdr:row>79</xdr:row>
      <xdr:rowOff>43931</xdr:rowOff>
    </xdr:to>
    <xdr:sp macro="" textlink="">
      <xdr:nvSpPr>
        <xdr:cNvPr id="19" name="Cuadro de texto 4611">
          <a:extLst>
            <a:ext uri="{FF2B5EF4-FFF2-40B4-BE49-F238E27FC236}">
              <a16:creationId xmlns:a16="http://schemas.microsoft.com/office/drawing/2014/main" id="{F0955E5D-05DF-4741-9FA2-2C546A22A6B6}"/>
            </a:ext>
          </a:extLst>
        </xdr:cNvPr>
        <xdr:cNvSpPr txBox="1">
          <a:spLocks noChangeArrowheads="1"/>
        </xdr:cNvSpPr>
      </xdr:nvSpPr>
      <xdr:spPr bwMode="auto">
        <a:xfrm>
          <a:off x="2689860" y="22689474"/>
          <a:ext cx="0" cy="582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3737610</xdr:colOff>
      <xdr:row>76</xdr:row>
      <xdr:rowOff>89824</xdr:rowOff>
    </xdr:from>
    <xdr:to>
      <xdr:col>1</xdr:col>
      <xdr:colOff>3737610</xdr:colOff>
      <xdr:row>79</xdr:row>
      <xdr:rowOff>43931</xdr:rowOff>
    </xdr:to>
    <xdr:sp macro="" textlink="">
      <xdr:nvSpPr>
        <xdr:cNvPr id="20" name="Cuadro de texto 4612">
          <a:extLst>
            <a:ext uri="{FF2B5EF4-FFF2-40B4-BE49-F238E27FC236}">
              <a16:creationId xmlns:a16="http://schemas.microsoft.com/office/drawing/2014/main" id="{FFA182B1-F1D5-470D-9C03-CDD13277B481}"/>
            </a:ext>
          </a:extLst>
        </xdr:cNvPr>
        <xdr:cNvSpPr txBox="1">
          <a:spLocks noChangeArrowheads="1"/>
        </xdr:cNvSpPr>
      </xdr:nvSpPr>
      <xdr:spPr bwMode="auto">
        <a:xfrm>
          <a:off x="2689860" y="22689474"/>
          <a:ext cx="0" cy="582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3737610</xdr:colOff>
      <xdr:row>76</xdr:row>
      <xdr:rowOff>89824</xdr:rowOff>
    </xdr:from>
    <xdr:to>
      <xdr:col>1</xdr:col>
      <xdr:colOff>3737610</xdr:colOff>
      <xdr:row>79</xdr:row>
      <xdr:rowOff>43931</xdr:rowOff>
    </xdr:to>
    <xdr:sp macro="" textlink="">
      <xdr:nvSpPr>
        <xdr:cNvPr id="21" name="Cuadro de texto 4868">
          <a:extLst>
            <a:ext uri="{FF2B5EF4-FFF2-40B4-BE49-F238E27FC236}">
              <a16:creationId xmlns:a16="http://schemas.microsoft.com/office/drawing/2014/main" id="{6711807B-9BC9-4AFD-BDC1-2B17186B5F2D}"/>
            </a:ext>
          </a:extLst>
        </xdr:cNvPr>
        <xdr:cNvSpPr txBox="1">
          <a:spLocks noChangeArrowheads="1"/>
        </xdr:cNvSpPr>
      </xdr:nvSpPr>
      <xdr:spPr bwMode="auto">
        <a:xfrm>
          <a:off x="2689860" y="22689474"/>
          <a:ext cx="0" cy="582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3737610</xdr:colOff>
      <xdr:row>76</xdr:row>
      <xdr:rowOff>89824</xdr:rowOff>
    </xdr:from>
    <xdr:to>
      <xdr:col>1</xdr:col>
      <xdr:colOff>3737610</xdr:colOff>
      <xdr:row>79</xdr:row>
      <xdr:rowOff>43931</xdr:rowOff>
    </xdr:to>
    <xdr:sp macro="" textlink="">
      <xdr:nvSpPr>
        <xdr:cNvPr id="22" name="Cuadro de texto 4869">
          <a:extLst>
            <a:ext uri="{FF2B5EF4-FFF2-40B4-BE49-F238E27FC236}">
              <a16:creationId xmlns:a16="http://schemas.microsoft.com/office/drawing/2014/main" id="{CB776E61-783B-45A4-97A7-A9C8EBB87A74}"/>
            </a:ext>
          </a:extLst>
        </xdr:cNvPr>
        <xdr:cNvSpPr txBox="1">
          <a:spLocks noChangeArrowheads="1"/>
        </xdr:cNvSpPr>
      </xdr:nvSpPr>
      <xdr:spPr bwMode="auto">
        <a:xfrm>
          <a:off x="2689860" y="22689474"/>
          <a:ext cx="0" cy="582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3737610</xdr:colOff>
      <xdr:row>76</xdr:row>
      <xdr:rowOff>89824</xdr:rowOff>
    </xdr:from>
    <xdr:to>
      <xdr:col>1</xdr:col>
      <xdr:colOff>3737610</xdr:colOff>
      <xdr:row>79</xdr:row>
      <xdr:rowOff>43931</xdr:rowOff>
    </xdr:to>
    <xdr:sp macro="" textlink="">
      <xdr:nvSpPr>
        <xdr:cNvPr id="23" name="Cuadro de texto 4870">
          <a:extLst>
            <a:ext uri="{FF2B5EF4-FFF2-40B4-BE49-F238E27FC236}">
              <a16:creationId xmlns:a16="http://schemas.microsoft.com/office/drawing/2014/main" id="{B281CCF1-0533-4C72-8B91-D81DE33DAD3C}"/>
            </a:ext>
          </a:extLst>
        </xdr:cNvPr>
        <xdr:cNvSpPr txBox="1">
          <a:spLocks noChangeArrowheads="1"/>
        </xdr:cNvSpPr>
      </xdr:nvSpPr>
      <xdr:spPr bwMode="auto">
        <a:xfrm>
          <a:off x="2689860" y="22689474"/>
          <a:ext cx="0" cy="582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62</xdr:row>
      <xdr:rowOff>155114</xdr:rowOff>
    </xdr:from>
    <xdr:to>
      <xdr:col>2</xdr:col>
      <xdr:colOff>164870</xdr:colOff>
      <xdr:row>64</xdr:row>
      <xdr:rowOff>77182</xdr:rowOff>
    </xdr:to>
    <xdr:sp macro="" textlink="">
      <xdr:nvSpPr>
        <xdr:cNvPr id="24" name="Cuadro de texto 1034">
          <a:extLst>
            <a:ext uri="{FF2B5EF4-FFF2-40B4-BE49-F238E27FC236}">
              <a16:creationId xmlns:a16="http://schemas.microsoft.com/office/drawing/2014/main" id="{D312F8B3-4726-450E-AC8F-7591D7E52D4E}"/>
            </a:ext>
          </a:extLst>
        </xdr:cNvPr>
        <xdr:cNvSpPr txBox="1">
          <a:spLocks noChangeArrowheads="1"/>
        </xdr:cNvSpPr>
      </xdr:nvSpPr>
      <xdr:spPr bwMode="auto">
        <a:xfrm>
          <a:off x="2857270" y="17782714"/>
          <a:ext cx="0" cy="684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62</xdr:row>
      <xdr:rowOff>155114</xdr:rowOff>
    </xdr:from>
    <xdr:to>
      <xdr:col>2</xdr:col>
      <xdr:colOff>164870</xdr:colOff>
      <xdr:row>64</xdr:row>
      <xdr:rowOff>77182</xdr:rowOff>
    </xdr:to>
    <xdr:sp macro="" textlink="">
      <xdr:nvSpPr>
        <xdr:cNvPr id="25" name="Cuadro de texto 1035">
          <a:extLst>
            <a:ext uri="{FF2B5EF4-FFF2-40B4-BE49-F238E27FC236}">
              <a16:creationId xmlns:a16="http://schemas.microsoft.com/office/drawing/2014/main" id="{2EC3F6AE-A49A-4441-B7D8-2F3C9A96ADD1}"/>
            </a:ext>
          </a:extLst>
        </xdr:cNvPr>
        <xdr:cNvSpPr txBox="1">
          <a:spLocks noChangeArrowheads="1"/>
        </xdr:cNvSpPr>
      </xdr:nvSpPr>
      <xdr:spPr bwMode="auto">
        <a:xfrm>
          <a:off x="2857270" y="17782714"/>
          <a:ext cx="0" cy="684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62</xdr:row>
      <xdr:rowOff>155114</xdr:rowOff>
    </xdr:from>
    <xdr:to>
      <xdr:col>2</xdr:col>
      <xdr:colOff>164870</xdr:colOff>
      <xdr:row>64</xdr:row>
      <xdr:rowOff>77182</xdr:rowOff>
    </xdr:to>
    <xdr:sp macro="" textlink="">
      <xdr:nvSpPr>
        <xdr:cNvPr id="26" name="Cuadro de texto 1036">
          <a:extLst>
            <a:ext uri="{FF2B5EF4-FFF2-40B4-BE49-F238E27FC236}">
              <a16:creationId xmlns:a16="http://schemas.microsoft.com/office/drawing/2014/main" id="{BFC3CA47-FD8A-43B0-AB22-5355C5F9FDD6}"/>
            </a:ext>
          </a:extLst>
        </xdr:cNvPr>
        <xdr:cNvSpPr txBox="1">
          <a:spLocks noChangeArrowheads="1"/>
        </xdr:cNvSpPr>
      </xdr:nvSpPr>
      <xdr:spPr bwMode="auto">
        <a:xfrm>
          <a:off x="2857270" y="17782714"/>
          <a:ext cx="0" cy="684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62</xdr:row>
      <xdr:rowOff>155114</xdr:rowOff>
    </xdr:from>
    <xdr:to>
      <xdr:col>2</xdr:col>
      <xdr:colOff>164870</xdr:colOff>
      <xdr:row>64</xdr:row>
      <xdr:rowOff>77182</xdr:rowOff>
    </xdr:to>
    <xdr:sp macro="" textlink="">
      <xdr:nvSpPr>
        <xdr:cNvPr id="27" name="Cuadro de texto 1037">
          <a:extLst>
            <a:ext uri="{FF2B5EF4-FFF2-40B4-BE49-F238E27FC236}">
              <a16:creationId xmlns:a16="http://schemas.microsoft.com/office/drawing/2014/main" id="{BE7B9390-C1C5-4FC3-8D08-6D331A377D66}"/>
            </a:ext>
          </a:extLst>
        </xdr:cNvPr>
        <xdr:cNvSpPr txBox="1">
          <a:spLocks noChangeArrowheads="1"/>
        </xdr:cNvSpPr>
      </xdr:nvSpPr>
      <xdr:spPr bwMode="auto">
        <a:xfrm>
          <a:off x="2857270" y="17782714"/>
          <a:ext cx="0" cy="684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62</xdr:row>
      <xdr:rowOff>155114</xdr:rowOff>
    </xdr:from>
    <xdr:to>
      <xdr:col>2</xdr:col>
      <xdr:colOff>164870</xdr:colOff>
      <xdr:row>64</xdr:row>
      <xdr:rowOff>77182</xdr:rowOff>
    </xdr:to>
    <xdr:sp macro="" textlink="">
      <xdr:nvSpPr>
        <xdr:cNvPr id="28" name="Cuadro de texto 1038">
          <a:extLst>
            <a:ext uri="{FF2B5EF4-FFF2-40B4-BE49-F238E27FC236}">
              <a16:creationId xmlns:a16="http://schemas.microsoft.com/office/drawing/2014/main" id="{7AB8776C-E995-49D6-9AC1-2F52D2F40AF3}"/>
            </a:ext>
          </a:extLst>
        </xdr:cNvPr>
        <xdr:cNvSpPr txBox="1">
          <a:spLocks noChangeArrowheads="1"/>
        </xdr:cNvSpPr>
      </xdr:nvSpPr>
      <xdr:spPr bwMode="auto">
        <a:xfrm>
          <a:off x="2857270" y="17782714"/>
          <a:ext cx="0" cy="684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62</xdr:row>
      <xdr:rowOff>155114</xdr:rowOff>
    </xdr:from>
    <xdr:to>
      <xdr:col>2</xdr:col>
      <xdr:colOff>164870</xdr:colOff>
      <xdr:row>64</xdr:row>
      <xdr:rowOff>77182</xdr:rowOff>
    </xdr:to>
    <xdr:sp macro="" textlink="">
      <xdr:nvSpPr>
        <xdr:cNvPr id="29" name="Cuadro de texto 1039">
          <a:extLst>
            <a:ext uri="{FF2B5EF4-FFF2-40B4-BE49-F238E27FC236}">
              <a16:creationId xmlns:a16="http://schemas.microsoft.com/office/drawing/2014/main" id="{CFFA5CEE-AF6D-405C-BDB6-B9C9B841EE93}"/>
            </a:ext>
          </a:extLst>
        </xdr:cNvPr>
        <xdr:cNvSpPr txBox="1">
          <a:spLocks noChangeArrowheads="1"/>
        </xdr:cNvSpPr>
      </xdr:nvSpPr>
      <xdr:spPr bwMode="auto">
        <a:xfrm>
          <a:off x="2857270" y="17782714"/>
          <a:ext cx="0" cy="684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62</xdr:row>
      <xdr:rowOff>155114</xdr:rowOff>
    </xdr:from>
    <xdr:to>
      <xdr:col>2</xdr:col>
      <xdr:colOff>164870</xdr:colOff>
      <xdr:row>64</xdr:row>
      <xdr:rowOff>77182</xdr:rowOff>
    </xdr:to>
    <xdr:sp macro="" textlink="">
      <xdr:nvSpPr>
        <xdr:cNvPr id="30" name="Cuadro de texto 1040">
          <a:extLst>
            <a:ext uri="{FF2B5EF4-FFF2-40B4-BE49-F238E27FC236}">
              <a16:creationId xmlns:a16="http://schemas.microsoft.com/office/drawing/2014/main" id="{E724DF20-E205-4D6F-AAC8-E2F806E3BC64}"/>
            </a:ext>
          </a:extLst>
        </xdr:cNvPr>
        <xdr:cNvSpPr txBox="1">
          <a:spLocks noChangeArrowheads="1"/>
        </xdr:cNvSpPr>
      </xdr:nvSpPr>
      <xdr:spPr bwMode="auto">
        <a:xfrm>
          <a:off x="2857270" y="17782714"/>
          <a:ext cx="0" cy="684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62</xdr:row>
      <xdr:rowOff>155114</xdr:rowOff>
    </xdr:from>
    <xdr:to>
      <xdr:col>2</xdr:col>
      <xdr:colOff>164870</xdr:colOff>
      <xdr:row>64</xdr:row>
      <xdr:rowOff>77182</xdr:rowOff>
    </xdr:to>
    <xdr:sp macro="" textlink="">
      <xdr:nvSpPr>
        <xdr:cNvPr id="31" name="Cuadro de texto 1041">
          <a:extLst>
            <a:ext uri="{FF2B5EF4-FFF2-40B4-BE49-F238E27FC236}">
              <a16:creationId xmlns:a16="http://schemas.microsoft.com/office/drawing/2014/main" id="{058ED299-1F3F-45BC-A76F-D7B4878751CC}"/>
            </a:ext>
          </a:extLst>
        </xdr:cNvPr>
        <xdr:cNvSpPr txBox="1">
          <a:spLocks noChangeArrowheads="1"/>
        </xdr:cNvSpPr>
      </xdr:nvSpPr>
      <xdr:spPr bwMode="auto">
        <a:xfrm>
          <a:off x="2857270" y="17782714"/>
          <a:ext cx="0" cy="684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62</xdr:row>
      <xdr:rowOff>155114</xdr:rowOff>
    </xdr:from>
    <xdr:to>
      <xdr:col>2</xdr:col>
      <xdr:colOff>164870</xdr:colOff>
      <xdr:row>64</xdr:row>
      <xdr:rowOff>77182</xdr:rowOff>
    </xdr:to>
    <xdr:sp macro="" textlink="">
      <xdr:nvSpPr>
        <xdr:cNvPr id="32" name="Cuadro de texto 1042">
          <a:extLst>
            <a:ext uri="{FF2B5EF4-FFF2-40B4-BE49-F238E27FC236}">
              <a16:creationId xmlns:a16="http://schemas.microsoft.com/office/drawing/2014/main" id="{1AC9D756-2DF7-4FCF-AF7E-9170B56FE659}"/>
            </a:ext>
          </a:extLst>
        </xdr:cNvPr>
        <xdr:cNvSpPr txBox="1">
          <a:spLocks noChangeArrowheads="1"/>
        </xdr:cNvSpPr>
      </xdr:nvSpPr>
      <xdr:spPr bwMode="auto">
        <a:xfrm>
          <a:off x="2857270" y="17782714"/>
          <a:ext cx="0" cy="684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62</xdr:row>
      <xdr:rowOff>155114</xdr:rowOff>
    </xdr:from>
    <xdr:to>
      <xdr:col>2</xdr:col>
      <xdr:colOff>164870</xdr:colOff>
      <xdr:row>64</xdr:row>
      <xdr:rowOff>77182</xdr:rowOff>
    </xdr:to>
    <xdr:sp macro="" textlink="">
      <xdr:nvSpPr>
        <xdr:cNvPr id="33" name="Cuadro de texto 1043">
          <a:extLst>
            <a:ext uri="{FF2B5EF4-FFF2-40B4-BE49-F238E27FC236}">
              <a16:creationId xmlns:a16="http://schemas.microsoft.com/office/drawing/2014/main" id="{F4C1E38E-516E-4946-90C8-18D7F7286BF2}"/>
            </a:ext>
          </a:extLst>
        </xdr:cNvPr>
        <xdr:cNvSpPr txBox="1">
          <a:spLocks noChangeArrowheads="1"/>
        </xdr:cNvSpPr>
      </xdr:nvSpPr>
      <xdr:spPr bwMode="auto">
        <a:xfrm>
          <a:off x="2857270" y="17782714"/>
          <a:ext cx="0" cy="684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62</xdr:row>
      <xdr:rowOff>155114</xdr:rowOff>
    </xdr:from>
    <xdr:to>
      <xdr:col>2</xdr:col>
      <xdr:colOff>164870</xdr:colOff>
      <xdr:row>64</xdr:row>
      <xdr:rowOff>77182</xdr:rowOff>
    </xdr:to>
    <xdr:sp macro="" textlink="">
      <xdr:nvSpPr>
        <xdr:cNvPr id="34" name="Cuadro de texto 1044">
          <a:extLst>
            <a:ext uri="{FF2B5EF4-FFF2-40B4-BE49-F238E27FC236}">
              <a16:creationId xmlns:a16="http://schemas.microsoft.com/office/drawing/2014/main" id="{87AE31F1-2B98-49C5-B211-9CB1739399E7}"/>
            </a:ext>
          </a:extLst>
        </xdr:cNvPr>
        <xdr:cNvSpPr txBox="1">
          <a:spLocks noChangeArrowheads="1"/>
        </xdr:cNvSpPr>
      </xdr:nvSpPr>
      <xdr:spPr bwMode="auto">
        <a:xfrm>
          <a:off x="2857270" y="17782714"/>
          <a:ext cx="0" cy="684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62</xdr:row>
      <xdr:rowOff>155114</xdr:rowOff>
    </xdr:from>
    <xdr:to>
      <xdr:col>2</xdr:col>
      <xdr:colOff>164870</xdr:colOff>
      <xdr:row>64</xdr:row>
      <xdr:rowOff>77182</xdr:rowOff>
    </xdr:to>
    <xdr:sp macro="" textlink="">
      <xdr:nvSpPr>
        <xdr:cNvPr id="35" name="Cuadro de texto 1045">
          <a:extLst>
            <a:ext uri="{FF2B5EF4-FFF2-40B4-BE49-F238E27FC236}">
              <a16:creationId xmlns:a16="http://schemas.microsoft.com/office/drawing/2014/main" id="{417AC654-BA1D-4989-B3BF-B06306CBB458}"/>
            </a:ext>
          </a:extLst>
        </xdr:cNvPr>
        <xdr:cNvSpPr txBox="1">
          <a:spLocks noChangeArrowheads="1"/>
        </xdr:cNvSpPr>
      </xdr:nvSpPr>
      <xdr:spPr bwMode="auto">
        <a:xfrm>
          <a:off x="2857270" y="17782714"/>
          <a:ext cx="0" cy="684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62</xdr:row>
      <xdr:rowOff>155114</xdr:rowOff>
    </xdr:from>
    <xdr:to>
      <xdr:col>2</xdr:col>
      <xdr:colOff>164870</xdr:colOff>
      <xdr:row>64</xdr:row>
      <xdr:rowOff>77182</xdr:rowOff>
    </xdr:to>
    <xdr:sp macro="" textlink="">
      <xdr:nvSpPr>
        <xdr:cNvPr id="36" name="Cuadro de texto 1046">
          <a:extLst>
            <a:ext uri="{FF2B5EF4-FFF2-40B4-BE49-F238E27FC236}">
              <a16:creationId xmlns:a16="http://schemas.microsoft.com/office/drawing/2014/main" id="{E9C59006-7E8C-4654-9255-168B74553AF7}"/>
            </a:ext>
          </a:extLst>
        </xdr:cNvPr>
        <xdr:cNvSpPr txBox="1">
          <a:spLocks noChangeArrowheads="1"/>
        </xdr:cNvSpPr>
      </xdr:nvSpPr>
      <xdr:spPr bwMode="auto">
        <a:xfrm>
          <a:off x="2857270" y="17782714"/>
          <a:ext cx="0" cy="684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62</xdr:row>
      <xdr:rowOff>155114</xdr:rowOff>
    </xdr:from>
    <xdr:to>
      <xdr:col>2</xdr:col>
      <xdr:colOff>164870</xdr:colOff>
      <xdr:row>64</xdr:row>
      <xdr:rowOff>77182</xdr:rowOff>
    </xdr:to>
    <xdr:sp macro="" textlink="">
      <xdr:nvSpPr>
        <xdr:cNvPr id="37" name="Cuadro de texto 1047">
          <a:extLst>
            <a:ext uri="{FF2B5EF4-FFF2-40B4-BE49-F238E27FC236}">
              <a16:creationId xmlns:a16="http://schemas.microsoft.com/office/drawing/2014/main" id="{221752B1-BE85-4EA3-8974-5A4F3ED82639}"/>
            </a:ext>
          </a:extLst>
        </xdr:cNvPr>
        <xdr:cNvSpPr txBox="1">
          <a:spLocks noChangeArrowheads="1"/>
        </xdr:cNvSpPr>
      </xdr:nvSpPr>
      <xdr:spPr bwMode="auto">
        <a:xfrm>
          <a:off x="2857270" y="17782714"/>
          <a:ext cx="0" cy="684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62</xdr:row>
      <xdr:rowOff>155114</xdr:rowOff>
    </xdr:from>
    <xdr:to>
      <xdr:col>2</xdr:col>
      <xdr:colOff>164870</xdr:colOff>
      <xdr:row>64</xdr:row>
      <xdr:rowOff>77182</xdr:rowOff>
    </xdr:to>
    <xdr:sp macro="" textlink="">
      <xdr:nvSpPr>
        <xdr:cNvPr id="38" name="Cuadro de texto 1048">
          <a:extLst>
            <a:ext uri="{FF2B5EF4-FFF2-40B4-BE49-F238E27FC236}">
              <a16:creationId xmlns:a16="http://schemas.microsoft.com/office/drawing/2014/main" id="{8334FA27-1964-48E1-BF1D-D1D5A54D3B4F}"/>
            </a:ext>
          </a:extLst>
        </xdr:cNvPr>
        <xdr:cNvSpPr txBox="1">
          <a:spLocks noChangeArrowheads="1"/>
        </xdr:cNvSpPr>
      </xdr:nvSpPr>
      <xdr:spPr bwMode="auto">
        <a:xfrm>
          <a:off x="2857270" y="17782714"/>
          <a:ext cx="0" cy="684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62</xdr:row>
      <xdr:rowOff>155114</xdr:rowOff>
    </xdr:from>
    <xdr:to>
      <xdr:col>2</xdr:col>
      <xdr:colOff>164870</xdr:colOff>
      <xdr:row>64</xdr:row>
      <xdr:rowOff>77182</xdr:rowOff>
    </xdr:to>
    <xdr:sp macro="" textlink="">
      <xdr:nvSpPr>
        <xdr:cNvPr id="39" name="Cuadro de texto 1049">
          <a:extLst>
            <a:ext uri="{FF2B5EF4-FFF2-40B4-BE49-F238E27FC236}">
              <a16:creationId xmlns:a16="http://schemas.microsoft.com/office/drawing/2014/main" id="{BD816D3B-F403-4E4E-B530-01A1438D1A15}"/>
            </a:ext>
          </a:extLst>
        </xdr:cNvPr>
        <xdr:cNvSpPr txBox="1">
          <a:spLocks noChangeArrowheads="1"/>
        </xdr:cNvSpPr>
      </xdr:nvSpPr>
      <xdr:spPr bwMode="auto">
        <a:xfrm>
          <a:off x="2857270" y="17782714"/>
          <a:ext cx="0" cy="684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62</xdr:row>
      <xdr:rowOff>155114</xdr:rowOff>
    </xdr:from>
    <xdr:to>
      <xdr:col>2</xdr:col>
      <xdr:colOff>164870</xdr:colOff>
      <xdr:row>64</xdr:row>
      <xdr:rowOff>77182</xdr:rowOff>
    </xdr:to>
    <xdr:sp macro="" textlink="">
      <xdr:nvSpPr>
        <xdr:cNvPr id="40" name="Cuadro de texto 1050">
          <a:extLst>
            <a:ext uri="{FF2B5EF4-FFF2-40B4-BE49-F238E27FC236}">
              <a16:creationId xmlns:a16="http://schemas.microsoft.com/office/drawing/2014/main" id="{344B8117-3816-4021-841F-19A5E59EC5BC}"/>
            </a:ext>
          </a:extLst>
        </xdr:cNvPr>
        <xdr:cNvSpPr txBox="1">
          <a:spLocks noChangeArrowheads="1"/>
        </xdr:cNvSpPr>
      </xdr:nvSpPr>
      <xdr:spPr bwMode="auto">
        <a:xfrm>
          <a:off x="2857270" y="17782714"/>
          <a:ext cx="0" cy="684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62</xdr:row>
      <xdr:rowOff>155114</xdr:rowOff>
    </xdr:from>
    <xdr:to>
      <xdr:col>2</xdr:col>
      <xdr:colOff>164870</xdr:colOff>
      <xdr:row>64</xdr:row>
      <xdr:rowOff>77182</xdr:rowOff>
    </xdr:to>
    <xdr:sp macro="" textlink="">
      <xdr:nvSpPr>
        <xdr:cNvPr id="41" name="Cuadro de texto 1051">
          <a:extLst>
            <a:ext uri="{FF2B5EF4-FFF2-40B4-BE49-F238E27FC236}">
              <a16:creationId xmlns:a16="http://schemas.microsoft.com/office/drawing/2014/main" id="{54E6A469-9F72-433D-B884-9F5382E0B88B}"/>
            </a:ext>
          </a:extLst>
        </xdr:cNvPr>
        <xdr:cNvSpPr txBox="1">
          <a:spLocks noChangeArrowheads="1"/>
        </xdr:cNvSpPr>
      </xdr:nvSpPr>
      <xdr:spPr bwMode="auto">
        <a:xfrm>
          <a:off x="2857270" y="17782714"/>
          <a:ext cx="0" cy="684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62</xdr:row>
      <xdr:rowOff>155114</xdr:rowOff>
    </xdr:from>
    <xdr:to>
      <xdr:col>2</xdr:col>
      <xdr:colOff>164870</xdr:colOff>
      <xdr:row>64</xdr:row>
      <xdr:rowOff>77182</xdr:rowOff>
    </xdr:to>
    <xdr:sp macro="" textlink="">
      <xdr:nvSpPr>
        <xdr:cNvPr id="42" name="Cuadro de texto 1052">
          <a:extLst>
            <a:ext uri="{FF2B5EF4-FFF2-40B4-BE49-F238E27FC236}">
              <a16:creationId xmlns:a16="http://schemas.microsoft.com/office/drawing/2014/main" id="{3A39816A-87CF-4B66-9A2D-B5939B437EA3}"/>
            </a:ext>
          </a:extLst>
        </xdr:cNvPr>
        <xdr:cNvSpPr txBox="1">
          <a:spLocks noChangeArrowheads="1"/>
        </xdr:cNvSpPr>
      </xdr:nvSpPr>
      <xdr:spPr bwMode="auto">
        <a:xfrm>
          <a:off x="2857270" y="17782714"/>
          <a:ext cx="0" cy="684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62</xdr:row>
      <xdr:rowOff>155114</xdr:rowOff>
    </xdr:from>
    <xdr:to>
      <xdr:col>2</xdr:col>
      <xdr:colOff>164870</xdr:colOff>
      <xdr:row>64</xdr:row>
      <xdr:rowOff>77182</xdr:rowOff>
    </xdr:to>
    <xdr:sp macro="" textlink="">
      <xdr:nvSpPr>
        <xdr:cNvPr id="43" name="Cuadro de texto 1053">
          <a:extLst>
            <a:ext uri="{FF2B5EF4-FFF2-40B4-BE49-F238E27FC236}">
              <a16:creationId xmlns:a16="http://schemas.microsoft.com/office/drawing/2014/main" id="{9266E9E1-E035-49D7-B078-27D50198CF04}"/>
            </a:ext>
          </a:extLst>
        </xdr:cNvPr>
        <xdr:cNvSpPr txBox="1">
          <a:spLocks noChangeArrowheads="1"/>
        </xdr:cNvSpPr>
      </xdr:nvSpPr>
      <xdr:spPr bwMode="auto">
        <a:xfrm>
          <a:off x="2857270" y="17782714"/>
          <a:ext cx="0" cy="684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62</xdr:row>
      <xdr:rowOff>155114</xdr:rowOff>
    </xdr:from>
    <xdr:to>
      <xdr:col>2</xdr:col>
      <xdr:colOff>164870</xdr:colOff>
      <xdr:row>64</xdr:row>
      <xdr:rowOff>77182</xdr:rowOff>
    </xdr:to>
    <xdr:sp macro="" textlink="">
      <xdr:nvSpPr>
        <xdr:cNvPr id="44" name="Cuadro de texto 1054">
          <a:extLst>
            <a:ext uri="{FF2B5EF4-FFF2-40B4-BE49-F238E27FC236}">
              <a16:creationId xmlns:a16="http://schemas.microsoft.com/office/drawing/2014/main" id="{1F3B8FFB-C1D5-44A8-A15A-AED9428B57BC}"/>
            </a:ext>
          </a:extLst>
        </xdr:cNvPr>
        <xdr:cNvSpPr txBox="1">
          <a:spLocks noChangeArrowheads="1"/>
        </xdr:cNvSpPr>
      </xdr:nvSpPr>
      <xdr:spPr bwMode="auto">
        <a:xfrm>
          <a:off x="2857270" y="17782714"/>
          <a:ext cx="0" cy="684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62</xdr:row>
      <xdr:rowOff>155114</xdr:rowOff>
    </xdr:from>
    <xdr:to>
      <xdr:col>2</xdr:col>
      <xdr:colOff>164870</xdr:colOff>
      <xdr:row>64</xdr:row>
      <xdr:rowOff>77182</xdr:rowOff>
    </xdr:to>
    <xdr:sp macro="" textlink="">
      <xdr:nvSpPr>
        <xdr:cNvPr id="45" name="Cuadro de texto 1055">
          <a:extLst>
            <a:ext uri="{FF2B5EF4-FFF2-40B4-BE49-F238E27FC236}">
              <a16:creationId xmlns:a16="http://schemas.microsoft.com/office/drawing/2014/main" id="{440EE251-876A-4DD6-BD76-5FE77EDCE92E}"/>
            </a:ext>
          </a:extLst>
        </xdr:cNvPr>
        <xdr:cNvSpPr txBox="1">
          <a:spLocks noChangeArrowheads="1"/>
        </xdr:cNvSpPr>
      </xdr:nvSpPr>
      <xdr:spPr bwMode="auto">
        <a:xfrm>
          <a:off x="2857270" y="17782714"/>
          <a:ext cx="0" cy="684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62</xdr:row>
      <xdr:rowOff>155114</xdr:rowOff>
    </xdr:from>
    <xdr:to>
      <xdr:col>2</xdr:col>
      <xdr:colOff>164870</xdr:colOff>
      <xdr:row>64</xdr:row>
      <xdr:rowOff>77182</xdr:rowOff>
    </xdr:to>
    <xdr:sp macro="" textlink="">
      <xdr:nvSpPr>
        <xdr:cNvPr id="46" name="Cuadro de texto 1056">
          <a:extLst>
            <a:ext uri="{FF2B5EF4-FFF2-40B4-BE49-F238E27FC236}">
              <a16:creationId xmlns:a16="http://schemas.microsoft.com/office/drawing/2014/main" id="{BB496567-212A-4FDA-A3BD-6C4CC2B8F142}"/>
            </a:ext>
          </a:extLst>
        </xdr:cNvPr>
        <xdr:cNvSpPr txBox="1">
          <a:spLocks noChangeArrowheads="1"/>
        </xdr:cNvSpPr>
      </xdr:nvSpPr>
      <xdr:spPr bwMode="auto">
        <a:xfrm>
          <a:off x="2857270" y="17782714"/>
          <a:ext cx="0" cy="684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62</xdr:row>
      <xdr:rowOff>155114</xdr:rowOff>
    </xdr:from>
    <xdr:to>
      <xdr:col>2</xdr:col>
      <xdr:colOff>164870</xdr:colOff>
      <xdr:row>64</xdr:row>
      <xdr:rowOff>77182</xdr:rowOff>
    </xdr:to>
    <xdr:sp macro="" textlink="">
      <xdr:nvSpPr>
        <xdr:cNvPr id="47" name="Cuadro de texto 1057">
          <a:extLst>
            <a:ext uri="{FF2B5EF4-FFF2-40B4-BE49-F238E27FC236}">
              <a16:creationId xmlns:a16="http://schemas.microsoft.com/office/drawing/2014/main" id="{2F6DDF7F-DCDF-4A1A-BF59-447AF07FDEEB}"/>
            </a:ext>
          </a:extLst>
        </xdr:cNvPr>
        <xdr:cNvSpPr txBox="1">
          <a:spLocks noChangeArrowheads="1"/>
        </xdr:cNvSpPr>
      </xdr:nvSpPr>
      <xdr:spPr bwMode="auto">
        <a:xfrm>
          <a:off x="2857270" y="17782714"/>
          <a:ext cx="0" cy="684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62</xdr:row>
      <xdr:rowOff>155114</xdr:rowOff>
    </xdr:from>
    <xdr:to>
      <xdr:col>2</xdr:col>
      <xdr:colOff>164870</xdr:colOff>
      <xdr:row>64</xdr:row>
      <xdr:rowOff>77182</xdr:rowOff>
    </xdr:to>
    <xdr:sp macro="" textlink="">
      <xdr:nvSpPr>
        <xdr:cNvPr id="48" name="Cuadro de texto 1058">
          <a:extLst>
            <a:ext uri="{FF2B5EF4-FFF2-40B4-BE49-F238E27FC236}">
              <a16:creationId xmlns:a16="http://schemas.microsoft.com/office/drawing/2014/main" id="{55AAA22D-F89D-4901-8018-309B49151FF8}"/>
            </a:ext>
          </a:extLst>
        </xdr:cNvPr>
        <xdr:cNvSpPr txBox="1">
          <a:spLocks noChangeArrowheads="1"/>
        </xdr:cNvSpPr>
      </xdr:nvSpPr>
      <xdr:spPr bwMode="auto">
        <a:xfrm>
          <a:off x="2857270" y="17782714"/>
          <a:ext cx="0" cy="684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62</xdr:row>
      <xdr:rowOff>155114</xdr:rowOff>
    </xdr:from>
    <xdr:to>
      <xdr:col>2</xdr:col>
      <xdr:colOff>164870</xdr:colOff>
      <xdr:row>64</xdr:row>
      <xdr:rowOff>77182</xdr:rowOff>
    </xdr:to>
    <xdr:sp macro="" textlink="">
      <xdr:nvSpPr>
        <xdr:cNvPr id="49" name="Cuadro de texto 1059">
          <a:extLst>
            <a:ext uri="{FF2B5EF4-FFF2-40B4-BE49-F238E27FC236}">
              <a16:creationId xmlns:a16="http://schemas.microsoft.com/office/drawing/2014/main" id="{5206CFFE-CDC6-49AA-A96C-26AD7E9DA98A}"/>
            </a:ext>
          </a:extLst>
        </xdr:cNvPr>
        <xdr:cNvSpPr txBox="1">
          <a:spLocks noChangeArrowheads="1"/>
        </xdr:cNvSpPr>
      </xdr:nvSpPr>
      <xdr:spPr bwMode="auto">
        <a:xfrm>
          <a:off x="2857270" y="17782714"/>
          <a:ext cx="0" cy="684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62</xdr:row>
      <xdr:rowOff>155114</xdr:rowOff>
    </xdr:from>
    <xdr:to>
      <xdr:col>2</xdr:col>
      <xdr:colOff>164870</xdr:colOff>
      <xdr:row>64</xdr:row>
      <xdr:rowOff>77182</xdr:rowOff>
    </xdr:to>
    <xdr:sp macro="" textlink="">
      <xdr:nvSpPr>
        <xdr:cNvPr id="50" name="Cuadro de texto 1060">
          <a:extLst>
            <a:ext uri="{FF2B5EF4-FFF2-40B4-BE49-F238E27FC236}">
              <a16:creationId xmlns:a16="http://schemas.microsoft.com/office/drawing/2014/main" id="{1BCEBF93-5DE5-4DE2-B90B-E9455B373DAA}"/>
            </a:ext>
          </a:extLst>
        </xdr:cNvPr>
        <xdr:cNvSpPr txBox="1">
          <a:spLocks noChangeArrowheads="1"/>
        </xdr:cNvSpPr>
      </xdr:nvSpPr>
      <xdr:spPr bwMode="auto">
        <a:xfrm>
          <a:off x="2857270" y="17782714"/>
          <a:ext cx="0" cy="684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62</xdr:row>
      <xdr:rowOff>155114</xdr:rowOff>
    </xdr:from>
    <xdr:to>
      <xdr:col>2</xdr:col>
      <xdr:colOff>164870</xdr:colOff>
      <xdr:row>64</xdr:row>
      <xdr:rowOff>77182</xdr:rowOff>
    </xdr:to>
    <xdr:sp macro="" textlink="">
      <xdr:nvSpPr>
        <xdr:cNvPr id="51" name="Cuadro de texto 1061">
          <a:extLst>
            <a:ext uri="{FF2B5EF4-FFF2-40B4-BE49-F238E27FC236}">
              <a16:creationId xmlns:a16="http://schemas.microsoft.com/office/drawing/2014/main" id="{656EEA12-F41A-47D1-A7CC-83B840CB2E6E}"/>
            </a:ext>
          </a:extLst>
        </xdr:cNvPr>
        <xdr:cNvSpPr txBox="1">
          <a:spLocks noChangeArrowheads="1"/>
        </xdr:cNvSpPr>
      </xdr:nvSpPr>
      <xdr:spPr bwMode="auto">
        <a:xfrm>
          <a:off x="2857270" y="17782714"/>
          <a:ext cx="0" cy="684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62</xdr:row>
      <xdr:rowOff>155114</xdr:rowOff>
    </xdr:from>
    <xdr:to>
      <xdr:col>2</xdr:col>
      <xdr:colOff>164870</xdr:colOff>
      <xdr:row>64</xdr:row>
      <xdr:rowOff>77182</xdr:rowOff>
    </xdr:to>
    <xdr:sp macro="" textlink="">
      <xdr:nvSpPr>
        <xdr:cNvPr id="52" name="Cuadro de texto 1062">
          <a:extLst>
            <a:ext uri="{FF2B5EF4-FFF2-40B4-BE49-F238E27FC236}">
              <a16:creationId xmlns:a16="http://schemas.microsoft.com/office/drawing/2014/main" id="{E82887CE-A7B2-464C-B844-34B0C7AFD0EB}"/>
            </a:ext>
          </a:extLst>
        </xdr:cNvPr>
        <xdr:cNvSpPr txBox="1">
          <a:spLocks noChangeArrowheads="1"/>
        </xdr:cNvSpPr>
      </xdr:nvSpPr>
      <xdr:spPr bwMode="auto">
        <a:xfrm>
          <a:off x="2857270" y="17782714"/>
          <a:ext cx="0" cy="684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62</xdr:row>
      <xdr:rowOff>155114</xdr:rowOff>
    </xdr:from>
    <xdr:to>
      <xdr:col>2</xdr:col>
      <xdr:colOff>164870</xdr:colOff>
      <xdr:row>64</xdr:row>
      <xdr:rowOff>77182</xdr:rowOff>
    </xdr:to>
    <xdr:sp macro="" textlink="">
      <xdr:nvSpPr>
        <xdr:cNvPr id="53" name="Cuadro de texto 1063">
          <a:extLst>
            <a:ext uri="{FF2B5EF4-FFF2-40B4-BE49-F238E27FC236}">
              <a16:creationId xmlns:a16="http://schemas.microsoft.com/office/drawing/2014/main" id="{EFBC4F06-DBB3-47D2-B997-B0C0FDF36751}"/>
            </a:ext>
          </a:extLst>
        </xdr:cNvPr>
        <xdr:cNvSpPr txBox="1">
          <a:spLocks noChangeArrowheads="1"/>
        </xdr:cNvSpPr>
      </xdr:nvSpPr>
      <xdr:spPr bwMode="auto">
        <a:xfrm>
          <a:off x="2857270" y="17782714"/>
          <a:ext cx="0" cy="684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62</xdr:row>
      <xdr:rowOff>155114</xdr:rowOff>
    </xdr:from>
    <xdr:to>
      <xdr:col>2</xdr:col>
      <xdr:colOff>164870</xdr:colOff>
      <xdr:row>64</xdr:row>
      <xdr:rowOff>77182</xdr:rowOff>
    </xdr:to>
    <xdr:sp macro="" textlink="">
      <xdr:nvSpPr>
        <xdr:cNvPr id="54" name="Cuadro de texto 1064">
          <a:extLst>
            <a:ext uri="{FF2B5EF4-FFF2-40B4-BE49-F238E27FC236}">
              <a16:creationId xmlns:a16="http://schemas.microsoft.com/office/drawing/2014/main" id="{3D48BF88-E73A-429B-AFCB-A6E636EBC705}"/>
            </a:ext>
          </a:extLst>
        </xdr:cNvPr>
        <xdr:cNvSpPr txBox="1">
          <a:spLocks noChangeArrowheads="1"/>
        </xdr:cNvSpPr>
      </xdr:nvSpPr>
      <xdr:spPr bwMode="auto">
        <a:xfrm>
          <a:off x="2857270" y="17782714"/>
          <a:ext cx="0" cy="684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62</xdr:row>
      <xdr:rowOff>155114</xdr:rowOff>
    </xdr:from>
    <xdr:to>
      <xdr:col>2</xdr:col>
      <xdr:colOff>164870</xdr:colOff>
      <xdr:row>64</xdr:row>
      <xdr:rowOff>77182</xdr:rowOff>
    </xdr:to>
    <xdr:sp macro="" textlink="">
      <xdr:nvSpPr>
        <xdr:cNvPr id="55" name="Cuadro de texto 1065">
          <a:extLst>
            <a:ext uri="{FF2B5EF4-FFF2-40B4-BE49-F238E27FC236}">
              <a16:creationId xmlns:a16="http://schemas.microsoft.com/office/drawing/2014/main" id="{7872C2DA-C9CC-4131-A340-EF0FE81CC7C3}"/>
            </a:ext>
          </a:extLst>
        </xdr:cNvPr>
        <xdr:cNvSpPr txBox="1">
          <a:spLocks noChangeArrowheads="1"/>
        </xdr:cNvSpPr>
      </xdr:nvSpPr>
      <xdr:spPr bwMode="auto">
        <a:xfrm>
          <a:off x="2857270" y="17782714"/>
          <a:ext cx="0" cy="684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62</xdr:row>
      <xdr:rowOff>155114</xdr:rowOff>
    </xdr:from>
    <xdr:to>
      <xdr:col>2</xdr:col>
      <xdr:colOff>164870</xdr:colOff>
      <xdr:row>64</xdr:row>
      <xdr:rowOff>77182</xdr:rowOff>
    </xdr:to>
    <xdr:sp macro="" textlink="">
      <xdr:nvSpPr>
        <xdr:cNvPr id="56" name="Cuadro de texto 1066">
          <a:extLst>
            <a:ext uri="{FF2B5EF4-FFF2-40B4-BE49-F238E27FC236}">
              <a16:creationId xmlns:a16="http://schemas.microsoft.com/office/drawing/2014/main" id="{516C3581-2FAD-476F-85F1-713B1A0932C4}"/>
            </a:ext>
          </a:extLst>
        </xdr:cNvPr>
        <xdr:cNvSpPr txBox="1">
          <a:spLocks noChangeArrowheads="1"/>
        </xdr:cNvSpPr>
      </xdr:nvSpPr>
      <xdr:spPr bwMode="auto">
        <a:xfrm>
          <a:off x="2857270" y="17782714"/>
          <a:ext cx="0" cy="684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62</xdr:row>
      <xdr:rowOff>155114</xdr:rowOff>
    </xdr:from>
    <xdr:to>
      <xdr:col>2</xdr:col>
      <xdr:colOff>164870</xdr:colOff>
      <xdr:row>64</xdr:row>
      <xdr:rowOff>77182</xdr:rowOff>
    </xdr:to>
    <xdr:sp macro="" textlink="">
      <xdr:nvSpPr>
        <xdr:cNvPr id="57" name="Cuadro de texto 1067">
          <a:extLst>
            <a:ext uri="{FF2B5EF4-FFF2-40B4-BE49-F238E27FC236}">
              <a16:creationId xmlns:a16="http://schemas.microsoft.com/office/drawing/2014/main" id="{ED00FCB8-FDCD-42DB-9087-7C5F4E211DD9}"/>
            </a:ext>
          </a:extLst>
        </xdr:cNvPr>
        <xdr:cNvSpPr txBox="1">
          <a:spLocks noChangeArrowheads="1"/>
        </xdr:cNvSpPr>
      </xdr:nvSpPr>
      <xdr:spPr bwMode="auto">
        <a:xfrm>
          <a:off x="2857270" y="17782714"/>
          <a:ext cx="0" cy="684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62</xdr:row>
      <xdr:rowOff>155114</xdr:rowOff>
    </xdr:from>
    <xdr:to>
      <xdr:col>2</xdr:col>
      <xdr:colOff>164870</xdr:colOff>
      <xdr:row>64</xdr:row>
      <xdr:rowOff>77182</xdr:rowOff>
    </xdr:to>
    <xdr:sp macro="" textlink="">
      <xdr:nvSpPr>
        <xdr:cNvPr id="58" name="Cuadro de texto 1068">
          <a:extLst>
            <a:ext uri="{FF2B5EF4-FFF2-40B4-BE49-F238E27FC236}">
              <a16:creationId xmlns:a16="http://schemas.microsoft.com/office/drawing/2014/main" id="{2C852C0C-A9EE-464C-9B7F-C7AC34DE41F8}"/>
            </a:ext>
          </a:extLst>
        </xdr:cNvPr>
        <xdr:cNvSpPr txBox="1">
          <a:spLocks noChangeArrowheads="1"/>
        </xdr:cNvSpPr>
      </xdr:nvSpPr>
      <xdr:spPr bwMode="auto">
        <a:xfrm>
          <a:off x="2857270" y="17782714"/>
          <a:ext cx="0" cy="684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62</xdr:row>
      <xdr:rowOff>155114</xdr:rowOff>
    </xdr:from>
    <xdr:to>
      <xdr:col>2</xdr:col>
      <xdr:colOff>164870</xdr:colOff>
      <xdr:row>64</xdr:row>
      <xdr:rowOff>77182</xdr:rowOff>
    </xdr:to>
    <xdr:sp macro="" textlink="">
      <xdr:nvSpPr>
        <xdr:cNvPr id="59" name="Cuadro de texto 1069">
          <a:extLst>
            <a:ext uri="{FF2B5EF4-FFF2-40B4-BE49-F238E27FC236}">
              <a16:creationId xmlns:a16="http://schemas.microsoft.com/office/drawing/2014/main" id="{5314F96E-0A44-48D8-B69E-2F83B839F9DB}"/>
            </a:ext>
          </a:extLst>
        </xdr:cNvPr>
        <xdr:cNvSpPr txBox="1">
          <a:spLocks noChangeArrowheads="1"/>
        </xdr:cNvSpPr>
      </xdr:nvSpPr>
      <xdr:spPr bwMode="auto">
        <a:xfrm>
          <a:off x="2857270" y="17782714"/>
          <a:ext cx="0" cy="684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62</xdr:row>
      <xdr:rowOff>155114</xdr:rowOff>
    </xdr:from>
    <xdr:to>
      <xdr:col>2</xdr:col>
      <xdr:colOff>164870</xdr:colOff>
      <xdr:row>64</xdr:row>
      <xdr:rowOff>77182</xdr:rowOff>
    </xdr:to>
    <xdr:sp macro="" textlink="">
      <xdr:nvSpPr>
        <xdr:cNvPr id="60" name="Cuadro de texto 1070">
          <a:extLst>
            <a:ext uri="{FF2B5EF4-FFF2-40B4-BE49-F238E27FC236}">
              <a16:creationId xmlns:a16="http://schemas.microsoft.com/office/drawing/2014/main" id="{6A975327-5B93-4131-990B-ED6B72ED1911}"/>
            </a:ext>
          </a:extLst>
        </xdr:cNvPr>
        <xdr:cNvSpPr txBox="1">
          <a:spLocks noChangeArrowheads="1"/>
        </xdr:cNvSpPr>
      </xdr:nvSpPr>
      <xdr:spPr bwMode="auto">
        <a:xfrm>
          <a:off x="2857270" y="17782714"/>
          <a:ext cx="0" cy="684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73</xdr:row>
      <xdr:rowOff>158577</xdr:rowOff>
    </xdr:from>
    <xdr:to>
      <xdr:col>2</xdr:col>
      <xdr:colOff>164870</xdr:colOff>
      <xdr:row>78</xdr:row>
      <xdr:rowOff>50338</xdr:rowOff>
    </xdr:to>
    <xdr:sp macro="" textlink="">
      <xdr:nvSpPr>
        <xdr:cNvPr id="2353" name="Cuadro de texto 958">
          <a:extLst>
            <a:ext uri="{FF2B5EF4-FFF2-40B4-BE49-F238E27FC236}">
              <a16:creationId xmlns:a16="http://schemas.microsoft.com/office/drawing/2014/main" id="{1928C081-EFBB-464D-9F5C-1171642C5DE1}"/>
            </a:ext>
          </a:extLst>
        </xdr:cNvPr>
        <xdr:cNvSpPr txBox="1">
          <a:spLocks noChangeArrowheads="1"/>
        </xdr:cNvSpPr>
      </xdr:nvSpPr>
      <xdr:spPr bwMode="auto">
        <a:xfrm>
          <a:off x="2857270" y="21983527"/>
          <a:ext cx="0" cy="1085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73</xdr:row>
      <xdr:rowOff>158577</xdr:rowOff>
    </xdr:from>
    <xdr:to>
      <xdr:col>2</xdr:col>
      <xdr:colOff>164870</xdr:colOff>
      <xdr:row>78</xdr:row>
      <xdr:rowOff>40813</xdr:rowOff>
    </xdr:to>
    <xdr:sp macro="" textlink="">
      <xdr:nvSpPr>
        <xdr:cNvPr id="2354" name="Cuadro de texto 959">
          <a:extLst>
            <a:ext uri="{FF2B5EF4-FFF2-40B4-BE49-F238E27FC236}">
              <a16:creationId xmlns:a16="http://schemas.microsoft.com/office/drawing/2014/main" id="{92A45DD0-5145-4E95-8B61-A2AB32361DF8}"/>
            </a:ext>
          </a:extLst>
        </xdr:cNvPr>
        <xdr:cNvSpPr txBox="1">
          <a:spLocks noChangeArrowheads="1"/>
        </xdr:cNvSpPr>
      </xdr:nvSpPr>
      <xdr:spPr bwMode="auto">
        <a:xfrm>
          <a:off x="2857270" y="21983527"/>
          <a:ext cx="0" cy="1076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73</xdr:row>
      <xdr:rowOff>158577</xdr:rowOff>
    </xdr:from>
    <xdr:to>
      <xdr:col>2</xdr:col>
      <xdr:colOff>164870</xdr:colOff>
      <xdr:row>78</xdr:row>
      <xdr:rowOff>40813</xdr:rowOff>
    </xdr:to>
    <xdr:sp macro="" textlink="">
      <xdr:nvSpPr>
        <xdr:cNvPr id="2355" name="Cuadro de texto 960">
          <a:extLst>
            <a:ext uri="{FF2B5EF4-FFF2-40B4-BE49-F238E27FC236}">
              <a16:creationId xmlns:a16="http://schemas.microsoft.com/office/drawing/2014/main" id="{44274B62-4A2D-4B87-B153-FE5B742837FF}"/>
            </a:ext>
          </a:extLst>
        </xdr:cNvPr>
        <xdr:cNvSpPr txBox="1">
          <a:spLocks noChangeArrowheads="1"/>
        </xdr:cNvSpPr>
      </xdr:nvSpPr>
      <xdr:spPr bwMode="auto">
        <a:xfrm>
          <a:off x="2857270" y="21983527"/>
          <a:ext cx="0" cy="1076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73</xdr:row>
      <xdr:rowOff>158577</xdr:rowOff>
    </xdr:from>
    <xdr:to>
      <xdr:col>2</xdr:col>
      <xdr:colOff>164870</xdr:colOff>
      <xdr:row>78</xdr:row>
      <xdr:rowOff>40813</xdr:rowOff>
    </xdr:to>
    <xdr:sp macro="" textlink="">
      <xdr:nvSpPr>
        <xdr:cNvPr id="2356" name="Cuadro de texto 963">
          <a:extLst>
            <a:ext uri="{FF2B5EF4-FFF2-40B4-BE49-F238E27FC236}">
              <a16:creationId xmlns:a16="http://schemas.microsoft.com/office/drawing/2014/main" id="{4EA6E3D6-DC76-410F-A6A7-DACDE6BE7F43}"/>
            </a:ext>
          </a:extLst>
        </xdr:cNvPr>
        <xdr:cNvSpPr txBox="1">
          <a:spLocks noChangeArrowheads="1"/>
        </xdr:cNvSpPr>
      </xdr:nvSpPr>
      <xdr:spPr bwMode="auto">
        <a:xfrm>
          <a:off x="2857270" y="21983527"/>
          <a:ext cx="0" cy="1076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73</xdr:row>
      <xdr:rowOff>158577</xdr:rowOff>
    </xdr:from>
    <xdr:to>
      <xdr:col>2</xdr:col>
      <xdr:colOff>164870</xdr:colOff>
      <xdr:row>78</xdr:row>
      <xdr:rowOff>50338</xdr:rowOff>
    </xdr:to>
    <xdr:sp macro="" textlink="">
      <xdr:nvSpPr>
        <xdr:cNvPr id="2357" name="Cuadro de texto 964">
          <a:extLst>
            <a:ext uri="{FF2B5EF4-FFF2-40B4-BE49-F238E27FC236}">
              <a16:creationId xmlns:a16="http://schemas.microsoft.com/office/drawing/2014/main" id="{012C1E33-3580-40AB-87CA-B702C219C669}"/>
            </a:ext>
          </a:extLst>
        </xdr:cNvPr>
        <xdr:cNvSpPr txBox="1">
          <a:spLocks noChangeArrowheads="1"/>
        </xdr:cNvSpPr>
      </xdr:nvSpPr>
      <xdr:spPr bwMode="auto">
        <a:xfrm>
          <a:off x="2857270" y="21983527"/>
          <a:ext cx="0" cy="1085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73</xdr:row>
      <xdr:rowOff>158577</xdr:rowOff>
    </xdr:from>
    <xdr:to>
      <xdr:col>2</xdr:col>
      <xdr:colOff>164870</xdr:colOff>
      <xdr:row>78</xdr:row>
      <xdr:rowOff>50338</xdr:rowOff>
    </xdr:to>
    <xdr:sp macro="" textlink="">
      <xdr:nvSpPr>
        <xdr:cNvPr id="2358" name="Cuadro de texto 965">
          <a:extLst>
            <a:ext uri="{FF2B5EF4-FFF2-40B4-BE49-F238E27FC236}">
              <a16:creationId xmlns:a16="http://schemas.microsoft.com/office/drawing/2014/main" id="{1B467F51-515D-4AD6-9E6F-A8C0437AFC2B}"/>
            </a:ext>
          </a:extLst>
        </xdr:cNvPr>
        <xdr:cNvSpPr txBox="1">
          <a:spLocks noChangeArrowheads="1"/>
        </xdr:cNvSpPr>
      </xdr:nvSpPr>
      <xdr:spPr bwMode="auto">
        <a:xfrm>
          <a:off x="2857270" y="21983527"/>
          <a:ext cx="0" cy="1085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73</xdr:row>
      <xdr:rowOff>158577</xdr:rowOff>
    </xdr:from>
    <xdr:to>
      <xdr:col>2</xdr:col>
      <xdr:colOff>164870</xdr:colOff>
      <xdr:row>78</xdr:row>
      <xdr:rowOff>50338</xdr:rowOff>
    </xdr:to>
    <xdr:sp macro="" textlink="">
      <xdr:nvSpPr>
        <xdr:cNvPr id="2359" name="Cuadro de texto 966">
          <a:extLst>
            <a:ext uri="{FF2B5EF4-FFF2-40B4-BE49-F238E27FC236}">
              <a16:creationId xmlns:a16="http://schemas.microsoft.com/office/drawing/2014/main" id="{3B7834F4-ADDD-4FF6-83EF-409D179DADF1}"/>
            </a:ext>
          </a:extLst>
        </xdr:cNvPr>
        <xdr:cNvSpPr txBox="1">
          <a:spLocks noChangeArrowheads="1"/>
        </xdr:cNvSpPr>
      </xdr:nvSpPr>
      <xdr:spPr bwMode="auto">
        <a:xfrm>
          <a:off x="2857270" y="21983527"/>
          <a:ext cx="0" cy="1085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73</xdr:row>
      <xdr:rowOff>158577</xdr:rowOff>
    </xdr:from>
    <xdr:to>
      <xdr:col>2</xdr:col>
      <xdr:colOff>164870</xdr:colOff>
      <xdr:row>78</xdr:row>
      <xdr:rowOff>50338</xdr:rowOff>
    </xdr:to>
    <xdr:sp macro="" textlink="">
      <xdr:nvSpPr>
        <xdr:cNvPr id="2360" name="Cuadro de texto 967">
          <a:extLst>
            <a:ext uri="{FF2B5EF4-FFF2-40B4-BE49-F238E27FC236}">
              <a16:creationId xmlns:a16="http://schemas.microsoft.com/office/drawing/2014/main" id="{85500643-4A63-4BD1-BBFB-76F53ECA405A}"/>
            </a:ext>
          </a:extLst>
        </xdr:cNvPr>
        <xdr:cNvSpPr txBox="1">
          <a:spLocks noChangeArrowheads="1"/>
        </xdr:cNvSpPr>
      </xdr:nvSpPr>
      <xdr:spPr bwMode="auto">
        <a:xfrm>
          <a:off x="2857270" y="21983527"/>
          <a:ext cx="0" cy="1085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73</xdr:row>
      <xdr:rowOff>158577</xdr:rowOff>
    </xdr:from>
    <xdr:to>
      <xdr:col>2</xdr:col>
      <xdr:colOff>164870</xdr:colOff>
      <xdr:row>78</xdr:row>
      <xdr:rowOff>50338</xdr:rowOff>
    </xdr:to>
    <xdr:sp macro="" textlink="">
      <xdr:nvSpPr>
        <xdr:cNvPr id="2361" name="Cuadro de texto 968">
          <a:extLst>
            <a:ext uri="{FF2B5EF4-FFF2-40B4-BE49-F238E27FC236}">
              <a16:creationId xmlns:a16="http://schemas.microsoft.com/office/drawing/2014/main" id="{571A66D8-4006-421F-99E1-00B8A60CA00E}"/>
            </a:ext>
          </a:extLst>
        </xdr:cNvPr>
        <xdr:cNvSpPr txBox="1">
          <a:spLocks noChangeArrowheads="1"/>
        </xdr:cNvSpPr>
      </xdr:nvSpPr>
      <xdr:spPr bwMode="auto">
        <a:xfrm>
          <a:off x="2857270" y="21983527"/>
          <a:ext cx="0" cy="1085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73</xdr:row>
      <xdr:rowOff>158577</xdr:rowOff>
    </xdr:from>
    <xdr:to>
      <xdr:col>2</xdr:col>
      <xdr:colOff>164870</xdr:colOff>
      <xdr:row>78</xdr:row>
      <xdr:rowOff>50338</xdr:rowOff>
    </xdr:to>
    <xdr:sp macro="" textlink="">
      <xdr:nvSpPr>
        <xdr:cNvPr id="2362" name="Cuadro de texto 970">
          <a:extLst>
            <a:ext uri="{FF2B5EF4-FFF2-40B4-BE49-F238E27FC236}">
              <a16:creationId xmlns:a16="http://schemas.microsoft.com/office/drawing/2014/main" id="{20B6C54F-0314-4ED7-A3C4-E75F51DEAC77}"/>
            </a:ext>
          </a:extLst>
        </xdr:cNvPr>
        <xdr:cNvSpPr txBox="1">
          <a:spLocks noChangeArrowheads="1"/>
        </xdr:cNvSpPr>
      </xdr:nvSpPr>
      <xdr:spPr bwMode="auto">
        <a:xfrm>
          <a:off x="2857270" y="21983527"/>
          <a:ext cx="0" cy="1085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73</xdr:row>
      <xdr:rowOff>158577</xdr:rowOff>
    </xdr:from>
    <xdr:to>
      <xdr:col>2</xdr:col>
      <xdr:colOff>164870</xdr:colOff>
      <xdr:row>78</xdr:row>
      <xdr:rowOff>40813</xdr:rowOff>
    </xdr:to>
    <xdr:sp macro="" textlink="">
      <xdr:nvSpPr>
        <xdr:cNvPr id="2363" name="Cuadro de texto 972">
          <a:extLst>
            <a:ext uri="{FF2B5EF4-FFF2-40B4-BE49-F238E27FC236}">
              <a16:creationId xmlns:a16="http://schemas.microsoft.com/office/drawing/2014/main" id="{C60C377B-5A56-4133-BE51-9ED6A1D64A4F}"/>
            </a:ext>
          </a:extLst>
        </xdr:cNvPr>
        <xdr:cNvSpPr txBox="1">
          <a:spLocks noChangeArrowheads="1"/>
        </xdr:cNvSpPr>
      </xdr:nvSpPr>
      <xdr:spPr bwMode="auto">
        <a:xfrm>
          <a:off x="2857270" y="21983527"/>
          <a:ext cx="0" cy="1076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73</xdr:row>
      <xdr:rowOff>158577</xdr:rowOff>
    </xdr:from>
    <xdr:to>
      <xdr:col>2</xdr:col>
      <xdr:colOff>164870</xdr:colOff>
      <xdr:row>78</xdr:row>
      <xdr:rowOff>40813</xdr:rowOff>
    </xdr:to>
    <xdr:sp macro="" textlink="">
      <xdr:nvSpPr>
        <xdr:cNvPr id="2364" name="Cuadro de texto 973">
          <a:extLst>
            <a:ext uri="{FF2B5EF4-FFF2-40B4-BE49-F238E27FC236}">
              <a16:creationId xmlns:a16="http://schemas.microsoft.com/office/drawing/2014/main" id="{734611C9-DB13-4EB9-A698-5EAB914111BA}"/>
            </a:ext>
          </a:extLst>
        </xdr:cNvPr>
        <xdr:cNvSpPr txBox="1">
          <a:spLocks noChangeArrowheads="1"/>
        </xdr:cNvSpPr>
      </xdr:nvSpPr>
      <xdr:spPr bwMode="auto">
        <a:xfrm>
          <a:off x="2857270" y="21983527"/>
          <a:ext cx="0" cy="1076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73</xdr:row>
      <xdr:rowOff>158577</xdr:rowOff>
    </xdr:from>
    <xdr:to>
      <xdr:col>2</xdr:col>
      <xdr:colOff>164870</xdr:colOff>
      <xdr:row>78</xdr:row>
      <xdr:rowOff>126538</xdr:rowOff>
    </xdr:to>
    <xdr:sp macro="" textlink="">
      <xdr:nvSpPr>
        <xdr:cNvPr id="2365" name="Cuadro de texto 974">
          <a:extLst>
            <a:ext uri="{FF2B5EF4-FFF2-40B4-BE49-F238E27FC236}">
              <a16:creationId xmlns:a16="http://schemas.microsoft.com/office/drawing/2014/main" id="{2FB02C2E-4C12-4361-A927-24F61076707B}"/>
            </a:ext>
          </a:extLst>
        </xdr:cNvPr>
        <xdr:cNvSpPr txBox="1">
          <a:spLocks noChangeArrowheads="1"/>
        </xdr:cNvSpPr>
      </xdr:nvSpPr>
      <xdr:spPr bwMode="auto">
        <a:xfrm>
          <a:off x="2857270" y="21983527"/>
          <a:ext cx="0" cy="1161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73</xdr:row>
      <xdr:rowOff>158577</xdr:rowOff>
    </xdr:from>
    <xdr:to>
      <xdr:col>2</xdr:col>
      <xdr:colOff>164870</xdr:colOff>
      <xdr:row>78</xdr:row>
      <xdr:rowOff>117013</xdr:rowOff>
    </xdr:to>
    <xdr:sp macro="" textlink="">
      <xdr:nvSpPr>
        <xdr:cNvPr id="2366" name="Cuadro de texto 975">
          <a:extLst>
            <a:ext uri="{FF2B5EF4-FFF2-40B4-BE49-F238E27FC236}">
              <a16:creationId xmlns:a16="http://schemas.microsoft.com/office/drawing/2014/main" id="{563DD39A-36F9-48EB-AA71-DA3977CC206D}"/>
            </a:ext>
          </a:extLst>
        </xdr:cNvPr>
        <xdr:cNvSpPr txBox="1">
          <a:spLocks noChangeArrowheads="1"/>
        </xdr:cNvSpPr>
      </xdr:nvSpPr>
      <xdr:spPr bwMode="auto">
        <a:xfrm>
          <a:off x="2857270" y="21983527"/>
          <a:ext cx="0" cy="1152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73</xdr:row>
      <xdr:rowOff>158577</xdr:rowOff>
    </xdr:from>
    <xdr:to>
      <xdr:col>2</xdr:col>
      <xdr:colOff>164870</xdr:colOff>
      <xdr:row>78</xdr:row>
      <xdr:rowOff>126538</xdr:rowOff>
    </xdr:to>
    <xdr:sp macro="" textlink="">
      <xdr:nvSpPr>
        <xdr:cNvPr id="2367" name="Cuadro de texto 976">
          <a:extLst>
            <a:ext uri="{FF2B5EF4-FFF2-40B4-BE49-F238E27FC236}">
              <a16:creationId xmlns:a16="http://schemas.microsoft.com/office/drawing/2014/main" id="{FD8C8FAA-E5F0-43FC-91C4-3B2675A07A7D}"/>
            </a:ext>
          </a:extLst>
        </xdr:cNvPr>
        <xdr:cNvSpPr txBox="1">
          <a:spLocks noChangeArrowheads="1"/>
        </xdr:cNvSpPr>
      </xdr:nvSpPr>
      <xdr:spPr bwMode="auto">
        <a:xfrm>
          <a:off x="2857270" y="21983527"/>
          <a:ext cx="0" cy="1161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73</xdr:row>
      <xdr:rowOff>158577</xdr:rowOff>
    </xdr:from>
    <xdr:to>
      <xdr:col>2</xdr:col>
      <xdr:colOff>164870</xdr:colOff>
      <xdr:row>78</xdr:row>
      <xdr:rowOff>117013</xdr:rowOff>
    </xdr:to>
    <xdr:sp macro="" textlink="">
      <xdr:nvSpPr>
        <xdr:cNvPr id="2368" name="Cuadro de texto 977">
          <a:extLst>
            <a:ext uri="{FF2B5EF4-FFF2-40B4-BE49-F238E27FC236}">
              <a16:creationId xmlns:a16="http://schemas.microsoft.com/office/drawing/2014/main" id="{340B4021-2889-4FF9-ABF6-0CECE8699266}"/>
            </a:ext>
          </a:extLst>
        </xdr:cNvPr>
        <xdr:cNvSpPr txBox="1">
          <a:spLocks noChangeArrowheads="1"/>
        </xdr:cNvSpPr>
      </xdr:nvSpPr>
      <xdr:spPr bwMode="auto">
        <a:xfrm>
          <a:off x="2857270" y="21983527"/>
          <a:ext cx="0" cy="1152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73</xdr:row>
      <xdr:rowOff>158577</xdr:rowOff>
    </xdr:from>
    <xdr:to>
      <xdr:col>2</xdr:col>
      <xdr:colOff>164870</xdr:colOff>
      <xdr:row>78</xdr:row>
      <xdr:rowOff>117013</xdr:rowOff>
    </xdr:to>
    <xdr:sp macro="" textlink="">
      <xdr:nvSpPr>
        <xdr:cNvPr id="2369" name="Cuadro de texto 978">
          <a:extLst>
            <a:ext uri="{FF2B5EF4-FFF2-40B4-BE49-F238E27FC236}">
              <a16:creationId xmlns:a16="http://schemas.microsoft.com/office/drawing/2014/main" id="{2C7D7A34-AAF2-4FBA-A136-2FA6779E1938}"/>
            </a:ext>
          </a:extLst>
        </xdr:cNvPr>
        <xdr:cNvSpPr txBox="1">
          <a:spLocks noChangeArrowheads="1"/>
        </xdr:cNvSpPr>
      </xdr:nvSpPr>
      <xdr:spPr bwMode="auto">
        <a:xfrm>
          <a:off x="2857270" y="21983527"/>
          <a:ext cx="0" cy="1152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73</xdr:row>
      <xdr:rowOff>158577</xdr:rowOff>
    </xdr:from>
    <xdr:to>
      <xdr:col>2</xdr:col>
      <xdr:colOff>164870</xdr:colOff>
      <xdr:row>78</xdr:row>
      <xdr:rowOff>126538</xdr:rowOff>
    </xdr:to>
    <xdr:sp macro="" textlink="">
      <xdr:nvSpPr>
        <xdr:cNvPr id="2370" name="Cuadro de texto 979">
          <a:extLst>
            <a:ext uri="{FF2B5EF4-FFF2-40B4-BE49-F238E27FC236}">
              <a16:creationId xmlns:a16="http://schemas.microsoft.com/office/drawing/2014/main" id="{C7F97B2A-746C-4865-BF72-D534C6F0E28E}"/>
            </a:ext>
          </a:extLst>
        </xdr:cNvPr>
        <xdr:cNvSpPr txBox="1">
          <a:spLocks noChangeArrowheads="1"/>
        </xdr:cNvSpPr>
      </xdr:nvSpPr>
      <xdr:spPr bwMode="auto">
        <a:xfrm>
          <a:off x="2857270" y="21983527"/>
          <a:ext cx="0" cy="1161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73</xdr:row>
      <xdr:rowOff>158577</xdr:rowOff>
    </xdr:from>
    <xdr:to>
      <xdr:col>2</xdr:col>
      <xdr:colOff>164870</xdr:colOff>
      <xdr:row>78</xdr:row>
      <xdr:rowOff>117013</xdr:rowOff>
    </xdr:to>
    <xdr:sp macro="" textlink="">
      <xdr:nvSpPr>
        <xdr:cNvPr id="2371" name="Cuadro de texto 980">
          <a:extLst>
            <a:ext uri="{FF2B5EF4-FFF2-40B4-BE49-F238E27FC236}">
              <a16:creationId xmlns:a16="http://schemas.microsoft.com/office/drawing/2014/main" id="{4280F98A-1DB0-4ACB-B236-4085E8011720}"/>
            </a:ext>
          </a:extLst>
        </xdr:cNvPr>
        <xdr:cNvSpPr txBox="1">
          <a:spLocks noChangeArrowheads="1"/>
        </xdr:cNvSpPr>
      </xdr:nvSpPr>
      <xdr:spPr bwMode="auto">
        <a:xfrm>
          <a:off x="2857270" y="21983527"/>
          <a:ext cx="0" cy="1152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73</xdr:row>
      <xdr:rowOff>158577</xdr:rowOff>
    </xdr:from>
    <xdr:to>
      <xdr:col>2</xdr:col>
      <xdr:colOff>164870</xdr:colOff>
      <xdr:row>78</xdr:row>
      <xdr:rowOff>117013</xdr:rowOff>
    </xdr:to>
    <xdr:sp macro="" textlink="">
      <xdr:nvSpPr>
        <xdr:cNvPr id="2372" name="Cuadro de texto 981">
          <a:extLst>
            <a:ext uri="{FF2B5EF4-FFF2-40B4-BE49-F238E27FC236}">
              <a16:creationId xmlns:a16="http://schemas.microsoft.com/office/drawing/2014/main" id="{D09CE9FE-D66F-43BA-BF0F-D557BCBABBBF}"/>
            </a:ext>
          </a:extLst>
        </xdr:cNvPr>
        <xdr:cNvSpPr txBox="1">
          <a:spLocks noChangeArrowheads="1"/>
        </xdr:cNvSpPr>
      </xdr:nvSpPr>
      <xdr:spPr bwMode="auto">
        <a:xfrm>
          <a:off x="2857270" y="21983527"/>
          <a:ext cx="0" cy="1152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73</xdr:row>
      <xdr:rowOff>158577</xdr:rowOff>
    </xdr:from>
    <xdr:to>
      <xdr:col>2</xdr:col>
      <xdr:colOff>164870</xdr:colOff>
      <xdr:row>78</xdr:row>
      <xdr:rowOff>117013</xdr:rowOff>
    </xdr:to>
    <xdr:sp macro="" textlink="">
      <xdr:nvSpPr>
        <xdr:cNvPr id="2373" name="Cuadro de texto 982">
          <a:extLst>
            <a:ext uri="{FF2B5EF4-FFF2-40B4-BE49-F238E27FC236}">
              <a16:creationId xmlns:a16="http://schemas.microsoft.com/office/drawing/2014/main" id="{5A24E036-E63A-4E62-BAF4-03C92B324668}"/>
            </a:ext>
          </a:extLst>
        </xdr:cNvPr>
        <xdr:cNvSpPr txBox="1">
          <a:spLocks noChangeArrowheads="1"/>
        </xdr:cNvSpPr>
      </xdr:nvSpPr>
      <xdr:spPr bwMode="auto">
        <a:xfrm>
          <a:off x="2857270" y="21983527"/>
          <a:ext cx="0" cy="1152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73</xdr:row>
      <xdr:rowOff>158577</xdr:rowOff>
    </xdr:from>
    <xdr:to>
      <xdr:col>2</xdr:col>
      <xdr:colOff>164870</xdr:colOff>
      <xdr:row>78</xdr:row>
      <xdr:rowOff>126538</xdr:rowOff>
    </xdr:to>
    <xdr:sp macro="" textlink="">
      <xdr:nvSpPr>
        <xdr:cNvPr id="2374" name="Cuadro de texto 983">
          <a:extLst>
            <a:ext uri="{FF2B5EF4-FFF2-40B4-BE49-F238E27FC236}">
              <a16:creationId xmlns:a16="http://schemas.microsoft.com/office/drawing/2014/main" id="{581E6F0F-5A0A-4DA8-A38E-FB0DBB7851AE}"/>
            </a:ext>
          </a:extLst>
        </xdr:cNvPr>
        <xdr:cNvSpPr txBox="1">
          <a:spLocks noChangeArrowheads="1"/>
        </xdr:cNvSpPr>
      </xdr:nvSpPr>
      <xdr:spPr bwMode="auto">
        <a:xfrm>
          <a:off x="2857270" y="21983527"/>
          <a:ext cx="0" cy="1161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73</xdr:row>
      <xdr:rowOff>158577</xdr:rowOff>
    </xdr:from>
    <xdr:to>
      <xdr:col>2</xdr:col>
      <xdr:colOff>164870</xdr:colOff>
      <xdr:row>78</xdr:row>
      <xdr:rowOff>117013</xdr:rowOff>
    </xdr:to>
    <xdr:sp macro="" textlink="">
      <xdr:nvSpPr>
        <xdr:cNvPr id="2375" name="Cuadro de texto 985">
          <a:extLst>
            <a:ext uri="{FF2B5EF4-FFF2-40B4-BE49-F238E27FC236}">
              <a16:creationId xmlns:a16="http://schemas.microsoft.com/office/drawing/2014/main" id="{7C57BAED-049D-4BE6-BDA8-5785A94614DA}"/>
            </a:ext>
          </a:extLst>
        </xdr:cNvPr>
        <xdr:cNvSpPr txBox="1">
          <a:spLocks noChangeArrowheads="1"/>
        </xdr:cNvSpPr>
      </xdr:nvSpPr>
      <xdr:spPr bwMode="auto">
        <a:xfrm>
          <a:off x="2857270" y="21983527"/>
          <a:ext cx="0" cy="1152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73</xdr:row>
      <xdr:rowOff>158577</xdr:rowOff>
    </xdr:from>
    <xdr:to>
      <xdr:col>2</xdr:col>
      <xdr:colOff>164870</xdr:colOff>
      <xdr:row>78</xdr:row>
      <xdr:rowOff>117013</xdr:rowOff>
    </xdr:to>
    <xdr:sp macro="" textlink="">
      <xdr:nvSpPr>
        <xdr:cNvPr id="2376" name="Cuadro de texto 986">
          <a:extLst>
            <a:ext uri="{FF2B5EF4-FFF2-40B4-BE49-F238E27FC236}">
              <a16:creationId xmlns:a16="http://schemas.microsoft.com/office/drawing/2014/main" id="{7C62F40A-8BB0-4548-9A3A-D21C979BA781}"/>
            </a:ext>
          </a:extLst>
        </xdr:cNvPr>
        <xdr:cNvSpPr txBox="1">
          <a:spLocks noChangeArrowheads="1"/>
        </xdr:cNvSpPr>
      </xdr:nvSpPr>
      <xdr:spPr bwMode="auto">
        <a:xfrm>
          <a:off x="2857270" y="21983527"/>
          <a:ext cx="0" cy="1152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73</xdr:row>
      <xdr:rowOff>158577</xdr:rowOff>
    </xdr:from>
    <xdr:to>
      <xdr:col>2</xdr:col>
      <xdr:colOff>164870</xdr:colOff>
      <xdr:row>78</xdr:row>
      <xdr:rowOff>117013</xdr:rowOff>
    </xdr:to>
    <xdr:sp macro="" textlink="">
      <xdr:nvSpPr>
        <xdr:cNvPr id="2377" name="Cuadro de texto 987">
          <a:extLst>
            <a:ext uri="{FF2B5EF4-FFF2-40B4-BE49-F238E27FC236}">
              <a16:creationId xmlns:a16="http://schemas.microsoft.com/office/drawing/2014/main" id="{12BAB8BB-083C-404E-BD2E-42E4047C9779}"/>
            </a:ext>
          </a:extLst>
        </xdr:cNvPr>
        <xdr:cNvSpPr txBox="1">
          <a:spLocks noChangeArrowheads="1"/>
        </xdr:cNvSpPr>
      </xdr:nvSpPr>
      <xdr:spPr bwMode="auto">
        <a:xfrm>
          <a:off x="2857270" y="21983527"/>
          <a:ext cx="0" cy="1152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73</xdr:row>
      <xdr:rowOff>158577</xdr:rowOff>
    </xdr:from>
    <xdr:to>
      <xdr:col>2</xdr:col>
      <xdr:colOff>164870</xdr:colOff>
      <xdr:row>78</xdr:row>
      <xdr:rowOff>117013</xdr:rowOff>
    </xdr:to>
    <xdr:sp macro="" textlink="">
      <xdr:nvSpPr>
        <xdr:cNvPr id="2378" name="Cuadro de texto 988">
          <a:extLst>
            <a:ext uri="{FF2B5EF4-FFF2-40B4-BE49-F238E27FC236}">
              <a16:creationId xmlns:a16="http://schemas.microsoft.com/office/drawing/2014/main" id="{DAC9A59F-96D6-4E80-9728-F099F12A9383}"/>
            </a:ext>
          </a:extLst>
        </xdr:cNvPr>
        <xdr:cNvSpPr txBox="1">
          <a:spLocks noChangeArrowheads="1"/>
        </xdr:cNvSpPr>
      </xdr:nvSpPr>
      <xdr:spPr bwMode="auto">
        <a:xfrm>
          <a:off x="2857270" y="21983527"/>
          <a:ext cx="0" cy="1152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73</xdr:row>
      <xdr:rowOff>158577</xdr:rowOff>
    </xdr:from>
    <xdr:to>
      <xdr:col>2</xdr:col>
      <xdr:colOff>164870</xdr:colOff>
      <xdr:row>78</xdr:row>
      <xdr:rowOff>117013</xdr:rowOff>
    </xdr:to>
    <xdr:sp macro="" textlink="">
      <xdr:nvSpPr>
        <xdr:cNvPr id="2379" name="Cuadro de texto 989">
          <a:extLst>
            <a:ext uri="{FF2B5EF4-FFF2-40B4-BE49-F238E27FC236}">
              <a16:creationId xmlns:a16="http://schemas.microsoft.com/office/drawing/2014/main" id="{F493822B-CF8D-4E71-9AFF-8C5A3B9C0994}"/>
            </a:ext>
          </a:extLst>
        </xdr:cNvPr>
        <xdr:cNvSpPr txBox="1">
          <a:spLocks noChangeArrowheads="1"/>
        </xdr:cNvSpPr>
      </xdr:nvSpPr>
      <xdr:spPr bwMode="auto">
        <a:xfrm>
          <a:off x="2857270" y="21983527"/>
          <a:ext cx="0" cy="1152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73</xdr:row>
      <xdr:rowOff>158577</xdr:rowOff>
    </xdr:from>
    <xdr:to>
      <xdr:col>2</xdr:col>
      <xdr:colOff>164870</xdr:colOff>
      <xdr:row>78</xdr:row>
      <xdr:rowOff>117013</xdr:rowOff>
    </xdr:to>
    <xdr:sp macro="" textlink="">
      <xdr:nvSpPr>
        <xdr:cNvPr id="2380" name="Cuadro de texto 990">
          <a:extLst>
            <a:ext uri="{FF2B5EF4-FFF2-40B4-BE49-F238E27FC236}">
              <a16:creationId xmlns:a16="http://schemas.microsoft.com/office/drawing/2014/main" id="{80EFD632-FE67-4E48-904B-2C0F0D386043}"/>
            </a:ext>
          </a:extLst>
        </xdr:cNvPr>
        <xdr:cNvSpPr txBox="1">
          <a:spLocks noChangeArrowheads="1"/>
        </xdr:cNvSpPr>
      </xdr:nvSpPr>
      <xdr:spPr bwMode="auto">
        <a:xfrm>
          <a:off x="2857270" y="21983527"/>
          <a:ext cx="0" cy="1152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73</xdr:row>
      <xdr:rowOff>158577</xdr:rowOff>
    </xdr:from>
    <xdr:to>
      <xdr:col>2</xdr:col>
      <xdr:colOff>164870</xdr:colOff>
      <xdr:row>78</xdr:row>
      <xdr:rowOff>117013</xdr:rowOff>
    </xdr:to>
    <xdr:sp macro="" textlink="">
      <xdr:nvSpPr>
        <xdr:cNvPr id="2381" name="Cuadro de texto 991">
          <a:extLst>
            <a:ext uri="{FF2B5EF4-FFF2-40B4-BE49-F238E27FC236}">
              <a16:creationId xmlns:a16="http://schemas.microsoft.com/office/drawing/2014/main" id="{551C70BB-0C47-40E7-A438-C3E241BECB79}"/>
            </a:ext>
          </a:extLst>
        </xdr:cNvPr>
        <xdr:cNvSpPr txBox="1">
          <a:spLocks noChangeArrowheads="1"/>
        </xdr:cNvSpPr>
      </xdr:nvSpPr>
      <xdr:spPr bwMode="auto">
        <a:xfrm>
          <a:off x="2857270" y="21983527"/>
          <a:ext cx="0" cy="1152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73</xdr:row>
      <xdr:rowOff>158577</xdr:rowOff>
    </xdr:from>
    <xdr:to>
      <xdr:col>2</xdr:col>
      <xdr:colOff>164870</xdr:colOff>
      <xdr:row>78</xdr:row>
      <xdr:rowOff>117013</xdr:rowOff>
    </xdr:to>
    <xdr:sp macro="" textlink="">
      <xdr:nvSpPr>
        <xdr:cNvPr id="2382" name="Cuadro de texto 992">
          <a:extLst>
            <a:ext uri="{FF2B5EF4-FFF2-40B4-BE49-F238E27FC236}">
              <a16:creationId xmlns:a16="http://schemas.microsoft.com/office/drawing/2014/main" id="{A7A7167D-6594-408A-BF41-F9E04F7BA2F7}"/>
            </a:ext>
          </a:extLst>
        </xdr:cNvPr>
        <xdr:cNvSpPr txBox="1">
          <a:spLocks noChangeArrowheads="1"/>
        </xdr:cNvSpPr>
      </xdr:nvSpPr>
      <xdr:spPr bwMode="auto">
        <a:xfrm>
          <a:off x="2857270" y="21983527"/>
          <a:ext cx="0" cy="1152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73</xdr:row>
      <xdr:rowOff>158577</xdr:rowOff>
    </xdr:from>
    <xdr:to>
      <xdr:col>2</xdr:col>
      <xdr:colOff>164870</xdr:colOff>
      <xdr:row>78</xdr:row>
      <xdr:rowOff>117013</xdr:rowOff>
    </xdr:to>
    <xdr:sp macro="" textlink="">
      <xdr:nvSpPr>
        <xdr:cNvPr id="2383" name="Cuadro de texto 993">
          <a:extLst>
            <a:ext uri="{FF2B5EF4-FFF2-40B4-BE49-F238E27FC236}">
              <a16:creationId xmlns:a16="http://schemas.microsoft.com/office/drawing/2014/main" id="{AFBE4802-B245-4214-ABF8-1310507CA44F}"/>
            </a:ext>
          </a:extLst>
        </xdr:cNvPr>
        <xdr:cNvSpPr txBox="1">
          <a:spLocks noChangeArrowheads="1"/>
        </xdr:cNvSpPr>
      </xdr:nvSpPr>
      <xdr:spPr bwMode="auto">
        <a:xfrm>
          <a:off x="2857270" y="21983527"/>
          <a:ext cx="0" cy="1152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73</xdr:row>
      <xdr:rowOff>158577</xdr:rowOff>
    </xdr:from>
    <xdr:to>
      <xdr:col>2</xdr:col>
      <xdr:colOff>164870</xdr:colOff>
      <xdr:row>78</xdr:row>
      <xdr:rowOff>117013</xdr:rowOff>
    </xdr:to>
    <xdr:sp macro="" textlink="">
      <xdr:nvSpPr>
        <xdr:cNvPr id="2384" name="Cuadro de texto 994">
          <a:extLst>
            <a:ext uri="{FF2B5EF4-FFF2-40B4-BE49-F238E27FC236}">
              <a16:creationId xmlns:a16="http://schemas.microsoft.com/office/drawing/2014/main" id="{9A60743D-656F-499E-BA82-EBB786E171AB}"/>
            </a:ext>
          </a:extLst>
        </xdr:cNvPr>
        <xdr:cNvSpPr txBox="1">
          <a:spLocks noChangeArrowheads="1"/>
        </xdr:cNvSpPr>
      </xdr:nvSpPr>
      <xdr:spPr bwMode="auto">
        <a:xfrm>
          <a:off x="2857270" y="21983527"/>
          <a:ext cx="0" cy="1152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73</xdr:row>
      <xdr:rowOff>158577</xdr:rowOff>
    </xdr:from>
    <xdr:to>
      <xdr:col>2</xdr:col>
      <xdr:colOff>164870</xdr:colOff>
      <xdr:row>78</xdr:row>
      <xdr:rowOff>117013</xdr:rowOff>
    </xdr:to>
    <xdr:sp macro="" textlink="">
      <xdr:nvSpPr>
        <xdr:cNvPr id="2385" name="Cuadro de texto 995">
          <a:extLst>
            <a:ext uri="{FF2B5EF4-FFF2-40B4-BE49-F238E27FC236}">
              <a16:creationId xmlns:a16="http://schemas.microsoft.com/office/drawing/2014/main" id="{C80B780C-FA78-4250-ADC3-9611791ABFA4}"/>
            </a:ext>
          </a:extLst>
        </xdr:cNvPr>
        <xdr:cNvSpPr txBox="1">
          <a:spLocks noChangeArrowheads="1"/>
        </xdr:cNvSpPr>
      </xdr:nvSpPr>
      <xdr:spPr bwMode="auto">
        <a:xfrm>
          <a:off x="2857270" y="21983527"/>
          <a:ext cx="0" cy="1152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73</xdr:row>
      <xdr:rowOff>158577</xdr:rowOff>
    </xdr:from>
    <xdr:to>
      <xdr:col>2</xdr:col>
      <xdr:colOff>164870</xdr:colOff>
      <xdr:row>78</xdr:row>
      <xdr:rowOff>117013</xdr:rowOff>
    </xdr:to>
    <xdr:sp macro="" textlink="">
      <xdr:nvSpPr>
        <xdr:cNvPr id="2386" name="Cuadro de texto 996">
          <a:extLst>
            <a:ext uri="{FF2B5EF4-FFF2-40B4-BE49-F238E27FC236}">
              <a16:creationId xmlns:a16="http://schemas.microsoft.com/office/drawing/2014/main" id="{9FC09A0E-0528-4A7D-8697-7C8D45BA99D9}"/>
            </a:ext>
          </a:extLst>
        </xdr:cNvPr>
        <xdr:cNvSpPr txBox="1">
          <a:spLocks noChangeArrowheads="1"/>
        </xdr:cNvSpPr>
      </xdr:nvSpPr>
      <xdr:spPr bwMode="auto">
        <a:xfrm>
          <a:off x="2857270" y="21983527"/>
          <a:ext cx="0" cy="1152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73</xdr:row>
      <xdr:rowOff>158577</xdr:rowOff>
    </xdr:from>
    <xdr:to>
      <xdr:col>2</xdr:col>
      <xdr:colOff>164870</xdr:colOff>
      <xdr:row>78</xdr:row>
      <xdr:rowOff>117013</xdr:rowOff>
    </xdr:to>
    <xdr:sp macro="" textlink="">
      <xdr:nvSpPr>
        <xdr:cNvPr id="2387" name="Cuadro de texto 997">
          <a:extLst>
            <a:ext uri="{FF2B5EF4-FFF2-40B4-BE49-F238E27FC236}">
              <a16:creationId xmlns:a16="http://schemas.microsoft.com/office/drawing/2014/main" id="{42E0B255-2CCD-4093-8E67-DE319A190C03}"/>
            </a:ext>
          </a:extLst>
        </xdr:cNvPr>
        <xdr:cNvSpPr txBox="1">
          <a:spLocks noChangeArrowheads="1"/>
        </xdr:cNvSpPr>
      </xdr:nvSpPr>
      <xdr:spPr bwMode="auto">
        <a:xfrm>
          <a:off x="2857270" y="21983527"/>
          <a:ext cx="0" cy="1152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73</xdr:row>
      <xdr:rowOff>158577</xdr:rowOff>
    </xdr:from>
    <xdr:to>
      <xdr:col>2</xdr:col>
      <xdr:colOff>164870</xdr:colOff>
      <xdr:row>75</xdr:row>
      <xdr:rowOff>115282</xdr:rowOff>
    </xdr:to>
    <xdr:sp macro="" textlink="">
      <xdr:nvSpPr>
        <xdr:cNvPr id="2388" name="Cuadro de texto 999">
          <a:extLst>
            <a:ext uri="{FF2B5EF4-FFF2-40B4-BE49-F238E27FC236}">
              <a16:creationId xmlns:a16="http://schemas.microsoft.com/office/drawing/2014/main" id="{FCEB0DC2-E601-4F93-ADF9-978458841672}"/>
            </a:ext>
          </a:extLst>
        </xdr:cNvPr>
        <xdr:cNvSpPr txBox="1">
          <a:spLocks noChangeArrowheads="1"/>
        </xdr:cNvSpPr>
      </xdr:nvSpPr>
      <xdr:spPr bwMode="auto">
        <a:xfrm>
          <a:off x="2857270" y="21983527"/>
          <a:ext cx="0" cy="521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73</xdr:row>
      <xdr:rowOff>158577</xdr:rowOff>
    </xdr:from>
    <xdr:to>
      <xdr:col>2</xdr:col>
      <xdr:colOff>164870</xdr:colOff>
      <xdr:row>75</xdr:row>
      <xdr:rowOff>115282</xdr:rowOff>
    </xdr:to>
    <xdr:sp macro="" textlink="">
      <xdr:nvSpPr>
        <xdr:cNvPr id="2389" name="Cuadro de texto 1000">
          <a:extLst>
            <a:ext uri="{FF2B5EF4-FFF2-40B4-BE49-F238E27FC236}">
              <a16:creationId xmlns:a16="http://schemas.microsoft.com/office/drawing/2014/main" id="{3480939C-2172-41E2-80EC-CE09248A6B49}"/>
            </a:ext>
          </a:extLst>
        </xdr:cNvPr>
        <xdr:cNvSpPr txBox="1">
          <a:spLocks noChangeArrowheads="1"/>
        </xdr:cNvSpPr>
      </xdr:nvSpPr>
      <xdr:spPr bwMode="auto">
        <a:xfrm>
          <a:off x="2857270" y="21983527"/>
          <a:ext cx="0" cy="521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73</xdr:row>
      <xdr:rowOff>158577</xdr:rowOff>
    </xdr:from>
    <xdr:to>
      <xdr:col>2</xdr:col>
      <xdr:colOff>164870</xdr:colOff>
      <xdr:row>75</xdr:row>
      <xdr:rowOff>115282</xdr:rowOff>
    </xdr:to>
    <xdr:sp macro="" textlink="">
      <xdr:nvSpPr>
        <xdr:cNvPr id="2390" name="Cuadro de texto 1001">
          <a:extLst>
            <a:ext uri="{FF2B5EF4-FFF2-40B4-BE49-F238E27FC236}">
              <a16:creationId xmlns:a16="http://schemas.microsoft.com/office/drawing/2014/main" id="{16507178-00C0-4F22-9BEA-B2ED27607CA9}"/>
            </a:ext>
          </a:extLst>
        </xdr:cNvPr>
        <xdr:cNvSpPr txBox="1">
          <a:spLocks noChangeArrowheads="1"/>
        </xdr:cNvSpPr>
      </xdr:nvSpPr>
      <xdr:spPr bwMode="auto">
        <a:xfrm>
          <a:off x="2857270" y="21983527"/>
          <a:ext cx="0" cy="521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73</xdr:row>
      <xdr:rowOff>158577</xdr:rowOff>
    </xdr:from>
    <xdr:to>
      <xdr:col>2</xdr:col>
      <xdr:colOff>164870</xdr:colOff>
      <xdr:row>75</xdr:row>
      <xdr:rowOff>115282</xdr:rowOff>
    </xdr:to>
    <xdr:sp macro="" textlink="">
      <xdr:nvSpPr>
        <xdr:cNvPr id="2391" name="Cuadro de texto 1002">
          <a:extLst>
            <a:ext uri="{FF2B5EF4-FFF2-40B4-BE49-F238E27FC236}">
              <a16:creationId xmlns:a16="http://schemas.microsoft.com/office/drawing/2014/main" id="{0606519A-09E2-41E3-8709-31F6DF8A45EB}"/>
            </a:ext>
          </a:extLst>
        </xdr:cNvPr>
        <xdr:cNvSpPr txBox="1">
          <a:spLocks noChangeArrowheads="1"/>
        </xdr:cNvSpPr>
      </xdr:nvSpPr>
      <xdr:spPr bwMode="auto">
        <a:xfrm>
          <a:off x="2857270" y="21983527"/>
          <a:ext cx="0" cy="521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73</xdr:row>
      <xdr:rowOff>158577</xdr:rowOff>
    </xdr:from>
    <xdr:to>
      <xdr:col>2</xdr:col>
      <xdr:colOff>164870</xdr:colOff>
      <xdr:row>75</xdr:row>
      <xdr:rowOff>115282</xdr:rowOff>
    </xdr:to>
    <xdr:sp macro="" textlink="">
      <xdr:nvSpPr>
        <xdr:cNvPr id="2392" name="Cuadro de texto 1005">
          <a:extLst>
            <a:ext uri="{FF2B5EF4-FFF2-40B4-BE49-F238E27FC236}">
              <a16:creationId xmlns:a16="http://schemas.microsoft.com/office/drawing/2014/main" id="{E4C09F11-6E7E-4640-9FF8-48878E9DF3E2}"/>
            </a:ext>
          </a:extLst>
        </xdr:cNvPr>
        <xdr:cNvSpPr txBox="1">
          <a:spLocks noChangeArrowheads="1"/>
        </xdr:cNvSpPr>
      </xdr:nvSpPr>
      <xdr:spPr bwMode="auto">
        <a:xfrm>
          <a:off x="2857270" y="21983527"/>
          <a:ext cx="0" cy="521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73</xdr:row>
      <xdr:rowOff>158577</xdr:rowOff>
    </xdr:from>
    <xdr:to>
      <xdr:col>2</xdr:col>
      <xdr:colOff>164870</xdr:colOff>
      <xdr:row>75</xdr:row>
      <xdr:rowOff>115282</xdr:rowOff>
    </xdr:to>
    <xdr:sp macro="" textlink="">
      <xdr:nvSpPr>
        <xdr:cNvPr id="2393" name="Cuadro de texto 1006">
          <a:extLst>
            <a:ext uri="{FF2B5EF4-FFF2-40B4-BE49-F238E27FC236}">
              <a16:creationId xmlns:a16="http://schemas.microsoft.com/office/drawing/2014/main" id="{E286A36C-26CD-4174-A8CA-CE6972F58B48}"/>
            </a:ext>
          </a:extLst>
        </xdr:cNvPr>
        <xdr:cNvSpPr txBox="1">
          <a:spLocks noChangeArrowheads="1"/>
        </xdr:cNvSpPr>
      </xdr:nvSpPr>
      <xdr:spPr bwMode="auto">
        <a:xfrm>
          <a:off x="2857270" y="21983527"/>
          <a:ext cx="0" cy="521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73</xdr:row>
      <xdr:rowOff>158577</xdr:rowOff>
    </xdr:from>
    <xdr:to>
      <xdr:col>2</xdr:col>
      <xdr:colOff>164870</xdr:colOff>
      <xdr:row>75</xdr:row>
      <xdr:rowOff>115282</xdr:rowOff>
    </xdr:to>
    <xdr:sp macro="" textlink="">
      <xdr:nvSpPr>
        <xdr:cNvPr id="2394" name="Cuadro de texto 1007">
          <a:extLst>
            <a:ext uri="{FF2B5EF4-FFF2-40B4-BE49-F238E27FC236}">
              <a16:creationId xmlns:a16="http://schemas.microsoft.com/office/drawing/2014/main" id="{E135C7F8-6BFB-4966-ABAA-AD2AFC753DA0}"/>
            </a:ext>
          </a:extLst>
        </xdr:cNvPr>
        <xdr:cNvSpPr txBox="1">
          <a:spLocks noChangeArrowheads="1"/>
        </xdr:cNvSpPr>
      </xdr:nvSpPr>
      <xdr:spPr bwMode="auto">
        <a:xfrm>
          <a:off x="2857270" y="21983527"/>
          <a:ext cx="0" cy="521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73</xdr:row>
      <xdr:rowOff>158577</xdr:rowOff>
    </xdr:from>
    <xdr:to>
      <xdr:col>2</xdr:col>
      <xdr:colOff>164870</xdr:colOff>
      <xdr:row>75</xdr:row>
      <xdr:rowOff>115282</xdr:rowOff>
    </xdr:to>
    <xdr:sp macro="" textlink="">
      <xdr:nvSpPr>
        <xdr:cNvPr id="2395" name="Cuadro de texto 1010">
          <a:extLst>
            <a:ext uri="{FF2B5EF4-FFF2-40B4-BE49-F238E27FC236}">
              <a16:creationId xmlns:a16="http://schemas.microsoft.com/office/drawing/2014/main" id="{6AD593E0-7C01-4FA7-890E-AADA27D0B933}"/>
            </a:ext>
          </a:extLst>
        </xdr:cNvPr>
        <xdr:cNvSpPr txBox="1">
          <a:spLocks noChangeArrowheads="1"/>
        </xdr:cNvSpPr>
      </xdr:nvSpPr>
      <xdr:spPr bwMode="auto">
        <a:xfrm>
          <a:off x="2857270" y="21983527"/>
          <a:ext cx="0" cy="521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73</xdr:row>
      <xdr:rowOff>158577</xdr:rowOff>
    </xdr:from>
    <xdr:to>
      <xdr:col>2</xdr:col>
      <xdr:colOff>164870</xdr:colOff>
      <xdr:row>75</xdr:row>
      <xdr:rowOff>115282</xdr:rowOff>
    </xdr:to>
    <xdr:sp macro="" textlink="">
      <xdr:nvSpPr>
        <xdr:cNvPr id="2396" name="Cuadro de texto 1012">
          <a:extLst>
            <a:ext uri="{FF2B5EF4-FFF2-40B4-BE49-F238E27FC236}">
              <a16:creationId xmlns:a16="http://schemas.microsoft.com/office/drawing/2014/main" id="{4828FC8B-6089-414E-8EF3-131202C3D301}"/>
            </a:ext>
          </a:extLst>
        </xdr:cNvPr>
        <xdr:cNvSpPr txBox="1">
          <a:spLocks noChangeArrowheads="1"/>
        </xdr:cNvSpPr>
      </xdr:nvSpPr>
      <xdr:spPr bwMode="auto">
        <a:xfrm>
          <a:off x="2857270" y="21983527"/>
          <a:ext cx="0" cy="521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73</xdr:row>
      <xdr:rowOff>158577</xdr:rowOff>
    </xdr:from>
    <xdr:to>
      <xdr:col>2</xdr:col>
      <xdr:colOff>164870</xdr:colOff>
      <xdr:row>75</xdr:row>
      <xdr:rowOff>115282</xdr:rowOff>
    </xdr:to>
    <xdr:sp macro="" textlink="">
      <xdr:nvSpPr>
        <xdr:cNvPr id="2397" name="Cuadro de texto 1013">
          <a:extLst>
            <a:ext uri="{FF2B5EF4-FFF2-40B4-BE49-F238E27FC236}">
              <a16:creationId xmlns:a16="http://schemas.microsoft.com/office/drawing/2014/main" id="{3080DAF6-65EC-4240-BE63-6714ED3BC4FE}"/>
            </a:ext>
          </a:extLst>
        </xdr:cNvPr>
        <xdr:cNvSpPr txBox="1">
          <a:spLocks noChangeArrowheads="1"/>
        </xdr:cNvSpPr>
      </xdr:nvSpPr>
      <xdr:spPr bwMode="auto">
        <a:xfrm>
          <a:off x="2857270" y="21983527"/>
          <a:ext cx="0" cy="521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73</xdr:row>
      <xdr:rowOff>158577</xdr:rowOff>
    </xdr:from>
    <xdr:to>
      <xdr:col>2</xdr:col>
      <xdr:colOff>164870</xdr:colOff>
      <xdr:row>75</xdr:row>
      <xdr:rowOff>115282</xdr:rowOff>
    </xdr:to>
    <xdr:sp macro="" textlink="">
      <xdr:nvSpPr>
        <xdr:cNvPr id="2398" name="Cuadro de texto 1014">
          <a:extLst>
            <a:ext uri="{FF2B5EF4-FFF2-40B4-BE49-F238E27FC236}">
              <a16:creationId xmlns:a16="http://schemas.microsoft.com/office/drawing/2014/main" id="{139EF68E-5D6F-43CE-8224-897E3F9BF0F2}"/>
            </a:ext>
          </a:extLst>
        </xdr:cNvPr>
        <xdr:cNvSpPr txBox="1">
          <a:spLocks noChangeArrowheads="1"/>
        </xdr:cNvSpPr>
      </xdr:nvSpPr>
      <xdr:spPr bwMode="auto">
        <a:xfrm>
          <a:off x="2857270" y="21983527"/>
          <a:ext cx="0" cy="521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73</xdr:row>
      <xdr:rowOff>158577</xdr:rowOff>
    </xdr:from>
    <xdr:to>
      <xdr:col>2</xdr:col>
      <xdr:colOff>164870</xdr:colOff>
      <xdr:row>75</xdr:row>
      <xdr:rowOff>115282</xdr:rowOff>
    </xdr:to>
    <xdr:sp macro="" textlink="">
      <xdr:nvSpPr>
        <xdr:cNvPr id="2399" name="Cuadro de texto 1015">
          <a:extLst>
            <a:ext uri="{FF2B5EF4-FFF2-40B4-BE49-F238E27FC236}">
              <a16:creationId xmlns:a16="http://schemas.microsoft.com/office/drawing/2014/main" id="{DC9B1045-994F-4440-A304-96AC91E0ADD0}"/>
            </a:ext>
          </a:extLst>
        </xdr:cNvPr>
        <xdr:cNvSpPr txBox="1">
          <a:spLocks noChangeArrowheads="1"/>
        </xdr:cNvSpPr>
      </xdr:nvSpPr>
      <xdr:spPr bwMode="auto">
        <a:xfrm>
          <a:off x="2857270" y="21983527"/>
          <a:ext cx="0" cy="521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73</xdr:row>
      <xdr:rowOff>158577</xdr:rowOff>
    </xdr:from>
    <xdr:to>
      <xdr:col>2</xdr:col>
      <xdr:colOff>164870</xdr:colOff>
      <xdr:row>75</xdr:row>
      <xdr:rowOff>115282</xdr:rowOff>
    </xdr:to>
    <xdr:sp macro="" textlink="">
      <xdr:nvSpPr>
        <xdr:cNvPr id="2400" name="Cuadro de texto 1016">
          <a:extLst>
            <a:ext uri="{FF2B5EF4-FFF2-40B4-BE49-F238E27FC236}">
              <a16:creationId xmlns:a16="http://schemas.microsoft.com/office/drawing/2014/main" id="{3FA87BBA-CCE5-4268-A0D1-2457B78B2F71}"/>
            </a:ext>
          </a:extLst>
        </xdr:cNvPr>
        <xdr:cNvSpPr txBox="1">
          <a:spLocks noChangeArrowheads="1"/>
        </xdr:cNvSpPr>
      </xdr:nvSpPr>
      <xdr:spPr bwMode="auto">
        <a:xfrm>
          <a:off x="2857270" y="21983527"/>
          <a:ext cx="0" cy="521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73</xdr:row>
      <xdr:rowOff>158577</xdr:rowOff>
    </xdr:from>
    <xdr:to>
      <xdr:col>2</xdr:col>
      <xdr:colOff>164870</xdr:colOff>
      <xdr:row>75</xdr:row>
      <xdr:rowOff>115282</xdr:rowOff>
    </xdr:to>
    <xdr:sp macro="" textlink="">
      <xdr:nvSpPr>
        <xdr:cNvPr id="2401" name="Cuadro de texto 1018">
          <a:extLst>
            <a:ext uri="{FF2B5EF4-FFF2-40B4-BE49-F238E27FC236}">
              <a16:creationId xmlns:a16="http://schemas.microsoft.com/office/drawing/2014/main" id="{62F8698B-3943-4B22-BE0B-AF43EFA7A65A}"/>
            </a:ext>
          </a:extLst>
        </xdr:cNvPr>
        <xdr:cNvSpPr txBox="1">
          <a:spLocks noChangeArrowheads="1"/>
        </xdr:cNvSpPr>
      </xdr:nvSpPr>
      <xdr:spPr bwMode="auto">
        <a:xfrm>
          <a:off x="2857270" y="21983527"/>
          <a:ext cx="0" cy="521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73</xdr:row>
      <xdr:rowOff>158577</xdr:rowOff>
    </xdr:from>
    <xdr:to>
      <xdr:col>2</xdr:col>
      <xdr:colOff>164870</xdr:colOff>
      <xdr:row>75</xdr:row>
      <xdr:rowOff>115282</xdr:rowOff>
    </xdr:to>
    <xdr:sp macro="" textlink="">
      <xdr:nvSpPr>
        <xdr:cNvPr id="2402" name="Cuadro de texto 1019">
          <a:extLst>
            <a:ext uri="{FF2B5EF4-FFF2-40B4-BE49-F238E27FC236}">
              <a16:creationId xmlns:a16="http://schemas.microsoft.com/office/drawing/2014/main" id="{417A3964-38CB-4648-B0D0-382E09151EDB}"/>
            </a:ext>
          </a:extLst>
        </xdr:cNvPr>
        <xdr:cNvSpPr txBox="1">
          <a:spLocks noChangeArrowheads="1"/>
        </xdr:cNvSpPr>
      </xdr:nvSpPr>
      <xdr:spPr bwMode="auto">
        <a:xfrm>
          <a:off x="2857270" y="21983527"/>
          <a:ext cx="0" cy="521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73</xdr:row>
      <xdr:rowOff>158577</xdr:rowOff>
    </xdr:from>
    <xdr:to>
      <xdr:col>2</xdr:col>
      <xdr:colOff>164870</xdr:colOff>
      <xdr:row>75</xdr:row>
      <xdr:rowOff>115282</xdr:rowOff>
    </xdr:to>
    <xdr:sp macro="" textlink="">
      <xdr:nvSpPr>
        <xdr:cNvPr id="2403" name="Cuadro de texto 1020">
          <a:extLst>
            <a:ext uri="{FF2B5EF4-FFF2-40B4-BE49-F238E27FC236}">
              <a16:creationId xmlns:a16="http://schemas.microsoft.com/office/drawing/2014/main" id="{F7E64328-7755-450C-8E8B-0804B224A32A}"/>
            </a:ext>
          </a:extLst>
        </xdr:cNvPr>
        <xdr:cNvSpPr txBox="1">
          <a:spLocks noChangeArrowheads="1"/>
        </xdr:cNvSpPr>
      </xdr:nvSpPr>
      <xdr:spPr bwMode="auto">
        <a:xfrm>
          <a:off x="2857270" y="21983527"/>
          <a:ext cx="0" cy="521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73</xdr:row>
      <xdr:rowOff>158577</xdr:rowOff>
    </xdr:from>
    <xdr:to>
      <xdr:col>2</xdr:col>
      <xdr:colOff>164870</xdr:colOff>
      <xdr:row>75</xdr:row>
      <xdr:rowOff>115282</xdr:rowOff>
    </xdr:to>
    <xdr:sp macro="" textlink="">
      <xdr:nvSpPr>
        <xdr:cNvPr id="2404" name="Cuadro de texto 1021">
          <a:extLst>
            <a:ext uri="{FF2B5EF4-FFF2-40B4-BE49-F238E27FC236}">
              <a16:creationId xmlns:a16="http://schemas.microsoft.com/office/drawing/2014/main" id="{35D15EFA-64C7-4A48-BF62-5ECCD6A11A52}"/>
            </a:ext>
          </a:extLst>
        </xdr:cNvPr>
        <xdr:cNvSpPr txBox="1">
          <a:spLocks noChangeArrowheads="1"/>
        </xdr:cNvSpPr>
      </xdr:nvSpPr>
      <xdr:spPr bwMode="auto">
        <a:xfrm>
          <a:off x="2857270" y="21983527"/>
          <a:ext cx="0" cy="521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73</xdr:row>
      <xdr:rowOff>158577</xdr:rowOff>
    </xdr:from>
    <xdr:to>
      <xdr:col>2</xdr:col>
      <xdr:colOff>164870</xdr:colOff>
      <xdr:row>75</xdr:row>
      <xdr:rowOff>115282</xdr:rowOff>
    </xdr:to>
    <xdr:sp macro="" textlink="">
      <xdr:nvSpPr>
        <xdr:cNvPr id="2405" name="Cuadro de texto 1022">
          <a:extLst>
            <a:ext uri="{FF2B5EF4-FFF2-40B4-BE49-F238E27FC236}">
              <a16:creationId xmlns:a16="http://schemas.microsoft.com/office/drawing/2014/main" id="{77D4550F-E73C-43A8-9EDC-26E5E9D65686}"/>
            </a:ext>
          </a:extLst>
        </xdr:cNvPr>
        <xdr:cNvSpPr txBox="1">
          <a:spLocks noChangeArrowheads="1"/>
        </xdr:cNvSpPr>
      </xdr:nvSpPr>
      <xdr:spPr bwMode="auto">
        <a:xfrm>
          <a:off x="2857270" y="21983527"/>
          <a:ext cx="0" cy="521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164870</xdr:colOff>
      <xdr:row>73</xdr:row>
      <xdr:rowOff>158577</xdr:rowOff>
    </xdr:from>
    <xdr:to>
      <xdr:col>2</xdr:col>
      <xdr:colOff>164870</xdr:colOff>
      <xdr:row>75</xdr:row>
      <xdr:rowOff>115282</xdr:rowOff>
    </xdr:to>
    <xdr:sp macro="" textlink="">
      <xdr:nvSpPr>
        <xdr:cNvPr id="2406" name="Cuadro de texto 1023">
          <a:extLst>
            <a:ext uri="{FF2B5EF4-FFF2-40B4-BE49-F238E27FC236}">
              <a16:creationId xmlns:a16="http://schemas.microsoft.com/office/drawing/2014/main" id="{5B7BA589-EFDB-42DA-B689-F80B26770EE5}"/>
            </a:ext>
          </a:extLst>
        </xdr:cNvPr>
        <xdr:cNvSpPr txBox="1">
          <a:spLocks noChangeArrowheads="1"/>
        </xdr:cNvSpPr>
      </xdr:nvSpPr>
      <xdr:spPr bwMode="auto">
        <a:xfrm>
          <a:off x="2857270" y="21983527"/>
          <a:ext cx="0" cy="521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hy%20Sanchez/Desktop/CORAAPPLATA%202022/PROYECTOS%20CORAAPPLATA%202022/PERFILES%20FONDOS%20ESPECIALES/PRESUPUESTOS%20SAN%20MARCOS-%20MARIA%20LA%20O-%20CABARETE%20FONDOS%20ESPECI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ia La O y Cabarete"/>
      <sheetName val="SAN MARCOS"/>
      <sheetName val="Cabarete"/>
      <sheetName val="Maria La O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58D08-D67C-47A5-8DF6-DACAE4E7A0DE}">
  <sheetPr>
    <tabColor theme="0" tint="-0.14999847407452621"/>
    <pageSetUpPr fitToPage="1"/>
  </sheetPr>
  <dimension ref="A3:F149"/>
  <sheetViews>
    <sheetView tabSelected="1" zoomScaleNormal="100" workbookViewId="0">
      <selection activeCell="C14" sqref="C14"/>
    </sheetView>
  </sheetViews>
  <sheetFormatPr baseColWidth="10" defaultColWidth="9.1796875" defaultRowHeight="16.5" x14ac:dyDescent="0.55000000000000004"/>
  <cols>
    <col min="1" max="1" width="9.90625" style="52" bestFit="1" customWidth="1"/>
    <col min="2" max="2" width="47.54296875" style="2" customWidth="1"/>
    <col min="3" max="3" width="17.7265625" style="2" customWidth="1"/>
    <col min="4" max="4" width="17.08984375" style="2" customWidth="1"/>
    <col min="5" max="5" width="16.54296875" style="2" bestFit="1" customWidth="1"/>
    <col min="6" max="6" width="14.54296875" style="2" customWidth="1"/>
    <col min="7" max="7" width="13.26953125" style="2" bestFit="1" customWidth="1"/>
    <col min="8" max="16384" width="9.1796875" style="2"/>
  </cols>
  <sheetData>
    <row r="3" spans="1:4" ht="15" customHeight="1" x14ac:dyDescent="0.55000000000000004">
      <c r="A3" s="1" t="s">
        <v>0</v>
      </c>
      <c r="B3" s="1"/>
      <c r="C3" s="1"/>
      <c r="D3" s="1"/>
    </row>
    <row r="4" spans="1:4" ht="17" thickBot="1" x14ac:dyDescent="0.6">
      <c r="A4" s="3" t="s">
        <v>1</v>
      </c>
      <c r="B4" s="3"/>
      <c r="C4" s="3"/>
      <c r="D4" s="3"/>
    </row>
    <row r="5" spans="1:4" ht="17" thickTop="1" x14ac:dyDescent="0.55000000000000004">
      <c r="A5" s="54"/>
      <c r="B5" s="54"/>
      <c r="C5" s="54"/>
      <c r="D5" s="54"/>
    </row>
    <row r="6" spans="1:4" x14ac:dyDescent="0.55000000000000004">
      <c r="A6" s="54"/>
      <c r="B6" s="54"/>
      <c r="C6" s="54"/>
      <c r="D6" s="54"/>
    </row>
    <row r="7" spans="1:4" x14ac:dyDescent="0.55000000000000004">
      <c r="A7" s="54"/>
      <c r="B7" s="54"/>
      <c r="C7" s="54"/>
      <c r="D7" s="54"/>
    </row>
    <row r="8" spans="1:4" x14ac:dyDescent="0.55000000000000004">
      <c r="A8" s="54"/>
      <c r="C8" s="54"/>
      <c r="D8" s="54"/>
    </row>
    <row r="9" spans="1:4" x14ac:dyDescent="0.55000000000000004">
      <c r="A9" s="56" t="s">
        <v>117</v>
      </c>
      <c r="B9" s="56"/>
      <c r="C9" s="56"/>
      <c r="D9" s="56"/>
    </row>
    <row r="10" spans="1:4" x14ac:dyDescent="0.55000000000000004">
      <c r="A10" s="54"/>
      <c r="B10" s="54"/>
      <c r="C10" s="54"/>
      <c r="D10" s="54"/>
    </row>
    <row r="11" spans="1:4" ht="30.5" customHeight="1" x14ac:dyDescent="0.55000000000000004">
      <c r="A11" s="55" t="s">
        <v>2</v>
      </c>
      <c r="B11" s="55"/>
      <c r="C11" s="55"/>
      <c r="D11" s="55"/>
    </row>
    <row r="12" spans="1:4" ht="16.5" customHeight="1" x14ac:dyDescent="0.55000000000000004">
      <c r="A12" s="4"/>
      <c r="B12" s="4"/>
      <c r="C12" s="4"/>
      <c r="D12" s="4"/>
    </row>
    <row r="13" spans="1:4" ht="17.25" customHeight="1" x14ac:dyDescent="0.55000000000000004">
      <c r="A13" s="53"/>
      <c r="B13" s="5" t="s">
        <v>116</v>
      </c>
      <c r="C13" s="5"/>
      <c r="D13" s="5"/>
    </row>
    <row r="14" spans="1:4" ht="21" customHeight="1" x14ac:dyDescent="0.55000000000000004">
      <c r="A14" s="53"/>
      <c r="B14" s="53"/>
      <c r="C14" s="53"/>
      <c r="D14" s="53"/>
    </row>
    <row r="15" spans="1:4" x14ac:dyDescent="0.55000000000000004">
      <c r="A15" s="6" t="s">
        <v>3</v>
      </c>
      <c r="B15" s="7" t="s">
        <v>4</v>
      </c>
      <c r="C15" s="6" t="s">
        <v>114</v>
      </c>
      <c r="D15" s="6" t="s">
        <v>115</v>
      </c>
    </row>
    <row r="16" spans="1:4" ht="17.5" x14ac:dyDescent="0.55000000000000004">
      <c r="A16" s="8" t="s">
        <v>5</v>
      </c>
      <c r="B16" s="9" t="s">
        <v>6</v>
      </c>
      <c r="C16" s="10"/>
      <c r="D16" s="11"/>
    </row>
    <row r="17" spans="1:5" ht="17.5" x14ac:dyDescent="0.55000000000000004">
      <c r="A17" s="12">
        <v>1</v>
      </c>
      <c r="B17" s="13" t="s">
        <v>7</v>
      </c>
      <c r="C17" s="14"/>
      <c r="D17" s="15"/>
    </row>
    <row r="18" spans="1:5" x14ac:dyDescent="0.55000000000000004">
      <c r="A18" s="16">
        <f>A17+0.01</f>
        <v>1.01</v>
      </c>
      <c r="B18" s="17" t="s">
        <v>8</v>
      </c>
      <c r="C18" s="18">
        <f>+(C21+C22+C23)/1.05</f>
        <v>1300</v>
      </c>
      <c r="D18" s="15" t="s">
        <v>9</v>
      </c>
    </row>
    <row r="19" spans="1:5" x14ac:dyDescent="0.55000000000000004">
      <c r="A19" s="16"/>
      <c r="B19" s="17"/>
      <c r="C19" s="18"/>
      <c r="D19" s="15"/>
    </row>
    <row r="20" spans="1:5" ht="17.5" x14ac:dyDescent="0.55000000000000004">
      <c r="A20" s="12">
        <v>2</v>
      </c>
      <c r="B20" s="13" t="s">
        <v>10</v>
      </c>
      <c r="C20" s="18"/>
      <c r="D20" s="15"/>
    </row>
    <row r="21" spans="1:5" x14ac:dyDescent="0.55000000000000004">
      <c r="A21" s="16">
        <f>A20+0.01</f>
        <v>2.0099999999999998</v>
      </c>
      <c r="B21" s="17" t="s">
        <v>11</v>
      </c>
      <c r="C21" s="18">
        <f>520*1.05</f>
        <v>546</v>
      </c>
      <c r="D21" s="15" t="s">
        <v>9</v>
      </c>
    </row>
    <row r="22" spans="1:5" x14ac:dyDescent="0.55000000000000004">
      <c r="A22" s="16">
        <f>A21+0.01</f>
        <v>2.0199999999999996</v>
      </c>
      <c r="B22" s="17" t="s">
        <v>12</v>
      </c>
      <c r="C22" s="18">
        <f>430*1.05</f>
        <v>451.5</v>
      </c>
      <c r="D22" s="15" t="s">
        <v>9</v>
      </c>
    </row>
    <row r="23" spans="1:5" x14ac:dyDescent="0.55000000000000004">
      <c r="A23" s="16">
        <f>A22+0.01</f>
        <v>2.0299999999999994</v>
      </c>
      <c r="B23" s="17" t="s">
        <v>13</v>
      </c>
      <c r="C23" s="18">
        <f>350*1.05</f>
        <v>367.5</v>
      </c>
      <c r="D23" s="15" t="s">
        <v>9</v>
      </c>
    </row>
    <row r="24" spans="1:5" x14ac:dyDescent="0.55000000000000004">
      <c r="A24" s="16"/>
      <c r="B24" s="17"/>
      <c r="C24" s="18"/>
      <c r="D24" s="15"/>
      <c r="E24" s="19"/>
    </row>
    <row r="25" spans="1:5" ht="17.5" x14ac:dyDescent="0.55000000000000004">
      <c r="A25" s="12">
        <v>3</v>
      </c>
      <c r="B25" s="13" t="s">
        <v>14</v>
      </c>
      <c r="C25" s="18"/>
      <c r="D25" s="15"/>
    </row>
    <row r="26" spans="1:5" x14ac:dyDescent="0.55000000000000004">
      <c r="A26" s="16">
        <f>A25+0.01</f>
        <v>3.01</v>
      </c>
      <c r="B26" s="17" t="s">
        <v>15</v>
      </c>
      <c r="C26" s="18">
        <f>((C21/1.05)*0.75*1.2)+((C22/1.05)*0.85*1.3)+((C23/1.05)*0.85*1.3)</f>
        <v>1329.9</v>
      </c>
      <c r="D26" s="15" t="s">
        <v>16</v>
      </c>
    </row>
    <row r="27" spans="1:5" x14ac:dyDescent="0.55000000000000004">
      <c r="A27" s="16">
        <f>A26+0.01</f>
        <v>3.0199999999999996</v>
      </c>
      <c r="B27" s="17" t="s">
        <v>17</v>
      </c>
      <c r="C27" s="18">
        <f>((C21/1.05)*0.75*0.1)+((C22/1.05)*0.85*0.1)+((C23/1.05)*0.85*0.1)</f>
        <v>105.30000000000001</v>
      </c>
      <c r="D27" s="15" t="s">
        <v>16</v>
      </c>
    </row>
    <row r="28" spans="1:5" x14ac:dyDescent="0.55000000000000004">
      <c r="A28" s="16">
        <f>A27+0.01</f>
        <v>3.0299999999999994</v>
      </c>
      <c r="B28" s="17" t="s">
        <v>18</v>
      </c>
      <c r="C28" s="18">
        <f>+(C26-C29)*1.3</f>
        <v>216.48899999999998</v>
      </c>
      <c r="D28" s="15" t="s">
        <v>16</v>
      </c>
    </row>
    <row r="29" spans="1:5" x14ac:dyDescent="0.55000000000000004">
      <c r="A29" s="16">
        <f>A28+0.01</f>
        <v>3.0399999999999991</v>
      </c>
      <c r="B29" s="17" t="s">
        <v>19</v>
      </c>
      <c r="C29" s="18">
        <f>((C26-C27))*0.95</f>
        <v>1163.3700000000001</v>
      </c>
      <c r="D29" s="15" t="s">
        <v>16</v>
      </c>
    </row>
    <row r="30" spans="1:5" x14ac:dyDescent="0.55000000000000004">
      <c r="A30" s="16"/>
      <c r="B30" s="17"/>
      <c r="C30" s="18"/>
      <c r="D30" s="15"/>
    </row>
    <row r="31" spans="1:5" ht="17.5" x14ac:dyDescent="0.55000000000000004">
      <c r="A31" s="12">
        <v>4</v>
      </c>
      <c r="B31" s="13" t="s">
        <v>20</v>
      </c>
      <c r="C31" s="18"/>
      <c r="D31" s="15"/>
    </row>
    <row r="32" spans="1:5" x14ac:dyDescent="0.55000000000000004">
      <c r="A32" s="16">
        <f>+A31+0.01</f>
        <v>4.01</v>
      </c>
      <c r="B32" s="17" t="s">
        <v>21</v>
      </c>
      <c r="C32" s="18">
        <v>6</v>
      </c>
      <c r="D32" s="15" t="s">
        <v>22</v>
      </c>
    </row>
    <row r="33" spans="1:5" ht="28" x14ac:dyDescent="0.55000000000000004">
      <c r="A33" s="16">
        <f>+A32+0.01</f>
        <v>4.0199999999999996</v>
      </c>
      <c r="B33" s="17" t="s">
        <v>23</v>
      </c>
      <c r="C33" s="18">
        <v>8</v>
      </c>
      <c r="D33" s="15" t="s">
        <v>22</v>
      </c>
    </row>
    <row r="34" spans="1:5" x14ac:dyDescent="0.55000000000000004">
      <c r="A34" s="16"/>
      <c r="B34" s="17"/>
      <c r="C34" s="18"/>
      <c r="D34" s="15"/>
    </row>
    <row r="35" spans="1:5" ht="17.5" x14ac:dyDescent="0.55000000000000004">
      <c r="A35" s="8" t="s">
        <v>24</v>
      </c>
      <c r="B35" s="9" t="s">
        <v>25</v>
      </c>
      <c r="C35" s="10"/>
      <c r="D35" s="11"/>
    </row>
    <row r="36" spans="1:5" ht="17.5" x14ac:dyDescent="0.55000000000000004">
      <c r="A36" s="12">
        <v>1</v>
      </c>
      <c r="B36" s="13" t="s">
        <v>7</v>
      </c>
      <c r="C36" s="14"/>
      <c r="D36" s="15"/>
    </row>
    <row r="37" spans="1:5" x14ac:dyDescent="0.55000000000000004">
      <c r="A37" s="16">
        <f>A36+0.01</f>
        <v>1.01</v>
      </c>
      <c r="B37" s="17" t="s">
        <v>8</v>
      </c>
      <c r="C37" s="18">
        <f>+(C40+C41)/1.05</f>
        <v>1470</v>
      </c>
      <c r="D37" s="15" t="s">
        <v>9</v>
      </c>
    </row>
    <row r="38" spans="1:5" x14ac:dyDescent="0.55000000000000004">
      <c r="A38" s="16"/>
      <c r="B38" s="17"/>
      <c r="C38" s="18"/>
      <c r="D38" s="15"/>
    </row>
    <row r="39" spans="1:5" ht="17.5" x14ac:dyDescent="0.55000000000000004">
      <c r="A39" s="12">
        <v>2</v>
      </c>
      <c r="B39" s="13" t="s">
        <v>10</v>
      </c>
      <c r="C39" s="18"/>
      <c r="D39" s="15"/>
    </row>
    <row r="40" spans="1:5" x14ac:dyDescent="0.55000000000000004">
      <c r="A40" s="16">
        <f>A39+0.01</f>
        <v>2.0099999999999998</v>
      </c>
      <c r="B40" s="17" t="s">
        <v>12</v>
      </c>
      <c r="C40" s="18">
        <f>720*1.05</f>
        <v>756</v>
      </c>
      <c r="D40" s="15" t="s">
        <v>9</v>
      </c>
    </row>
    <row r="41" spans="1:5" x14ac:dyDescent="0.55000000000000004">
      <c r="A41" s="16">
        <f>A40+0.01</f>
        <v>2.0199999999999996</v>
      </c>
      <c r="B41" s="17" t="s">
        <v>13</v>
      </c>
      <c r="C41" s="18">
        <f>750*1.05</f>
        <v>787.5</v>
      </c>
      <c r="D41" s="15" t="s">
        <v>9</v>
      </c>
      <c r="E41" s="19"/>
    </row>
    <row r="42" spans="1:5" x14ac:dyDescent="0.55000000000000004">
      <c r="A42" s="16"/>
      <c r="B42" s="17"/>
      <c r="C42" s="18"/>
      <c r="D42" s="15"/>
    </row>
    <row r="43" spans="1:5" ht="17.5" x14ac:dyDescent="0.55000000000000004">
      <c r="A43" s="12">
        <v>3</v>
      </c>
      <c r="B43" s="13" t="s">
        <v>14</v>
      </c>
      <c r="C43" s="18"/>
      <c r="D43" s="15"/>
    </row>
    <row r="44" spans="1:5" x14ac:dyDescent="0.55000000000000004">
      <c r="A44" s="16">
        <f>A43+0.01</f>
        <v>3.01</v>
      </c>
      <c r="B44" s="17" t="s">
        <v>15</v>
      </c>
      <c r="C44" s="18">
        <f>C37*0.85*1.3</f>
        <v>1624.3500000000001</v>
      </c>
      <c r="D44" s="15" t="s">
        <v>16</v>
      </c>
    </row>
    <row r="45" spans="1:5" x14ac:dyDescent="0.55000000000000004">
      <c r="A45" s="16">
        <f>A44+0.01</f>
        <v>3.0199999999999996</v>
      </c>
      <c r="B45" s="17" t="s">
        <v>17</v>
      </c>
      <c r="C45" s="18">
        <f>(C41*0.85*0.1)</f>
        <v>66.9375</v>
      </c>
      <c r="D45" s="15" t="s">
        <v>16</v>
      </c>
    </row>
    <row r="46" spans="1:5" x14ac:dyDescent="0.55000000000000004">
      <c r="A46" s="16">
        <f>A45+0.01</f>
        <v>3.0299999999999994</v>
      </c>
      <c r="B46" s="17" t="s">
        <v>18</v>
      </c>
      <c r="C46" s="18">
        <f>+(C44-C47)*1.3</f>
        <v>188.25056250000003</v>
      </c>
      <c r="D46" s="15" t="s">
        <v>16</v>
      </c>
    </row>
    <row r="47" spans="1:5" x14ac:dyDescent="0.55000000000000004">
      <c r="A47" s="16">
        <f>A46+0.01</f>
        <v>3.0399999999999991</v>
      </c>
      <c r="B47" s="17" t="s">
        <v>19</v>
      </c>
      <c r="C47" s="18">
        <f>((C44-C45))*0.95</f>
        <v>1479.5418750000001</v>
      </c>
      <c r="D47" s="15" t="s">
        <v>16</v>
      </c>
    </row>
    <row r="48" spans="1:5" x14ac:dyDescent="0.55000000000000004">
      <c r="A48" s="16"/>
      <c r="B48" s="17"/>
      <c r="C48" s="18"/>
      <c r="D48" s="15"/>
    </row>
    <row r="49" spans="1:5" ht="17.5" x14ac:dyDescent="0.55000000000000004">
      <c r="A49" s="12">
        <v>4</v>
      </c>
      <c r="B49" s="13" t="s">
        <v>20</v>
      </c>
      <c r="C49" s="18"/>
      <c r="D49" s="15"/>
    </row>
    <row r="50" spans="1:5" ht="28" x14ac:dyDescent="0.55000000000000004">
      <c r="A50" s="16">
        <f>A49+0.01</f>
        <v>4.01</v>
      </c>
      <c r="B50" s="17" t="s">
        <v>23</v>
      </c>
      <c r="C50" s="18">
        <v>12</v>
      </c>
      <c r="D50" s="15" t="s">
        <v>22</v>
      </c>
    </row>
    <row r="51" spans="1:5" x14ac:dyDescent="0.55000000000000004">
      <c r="A51" s="16"/>
      <c r="B51" s="17"/>
      <c r="C51" s="18"/>
      <c r="D51" s="15"/>
      <c r="E51" s="20"/>
    </row>
    <row r="52" spans="1:5" ht="17.5" x14ac:dyDescent="0.55000000000000004">
      <c r="A52" s="21" t="s">
        <v>26</v>
      </c>
      <c r="B52" s="9" t="s">
        <v>27</v>
      </c>
      <c r="C52" s="22"/>
      <c r="D52" s="11"/>
      <c r="E52"/>
    </row>
    <row r="53" spans="1:5" ht="17.5" x14ac:dyDescent="0.55000000000000004">
      <c r="A53" s="12">
        <v>1</v>
      </c>
      <c r="B53" s="13" t="s">
        <v>7</v>
      </c>
      <c r="C53" s="23"/>
      <c r="D53" s="23"/>
      <c r="E53"/>
    </row>
    <row r="54" spans="1:5" x14ac:dyDescent="0.55000000000000004">
      <c r="A54" s="16">
        <f>A53+0.01</f>
        <v>1.01</v>
      </c>
      <c r="B54" s="17" t="s">
        <v>28</v>
      </c>
      <c r="C54" s="24">
        <v>1</v>
      </c>
      <c r="D54" s="25" t="s">
        <v>29</v>
      </c>
      <c r="E54"/>
    </row>
    <row r="55" spans="1:5" x14ac:dyDescent="0.55000000000000004">
      <c r="A55" s="16">
        <f>A54+0.01</f>
        <v>1.02</v>
      </c>
      <c r="B55" s="17" t="s">
        <v>30</v>
      </c>
      <c r="C55" s="24">
        <v>1</v>
      </c>
      <c r="D55" s="15" t="s">
        <v>22</v>
      </c>
      <c r="E55"/>
    </row>
    <row r="56" spans="1:5" x14ac:dyDescent="0.55000000000000004">
      <c r="A56" s="26"/>
      <c r="B56" s="27"/>
      <c r="C56" s="28"/>
      <c r="D56" s="29"/>
      <c r="E56"/>
    </row>
    <row r="57" spans="1:5" ht="17.5" x14ac:dyDescent="0.55000000000000004">
      <c r="A57" s="12">
        <v>2</v>
      </c>
      <c r="B57" s="30" t="s">
        <v>31</v>
      </c>
      <c r="C57" s="28"/>
      <c r="D57" s="29"/>
      <c r="E57"/>
    </row>
    <row r="58" spans="1:5" ht="28" x14ac:dyDescent="0.55000000000000004">
      <c r="A58" s="16">
        <f>A57+0.01</f>
        <v>2.0099999999999998</v>
      </c>
      <c r="B58" s="17" t="s">
        <v>32</v>
      </c>
      <c r="C58" s="28">
        <v>205.75520000000003</v>
      </c>
      <c r="D58" s="31" t="s">
        <v>16</v>
      </c>
      <c r="E58"/>
    </row>
    <row r="59" spans="1:5" ht="42" x14ac:dyDescent="0.55000000000000004">
      <c r="A59" s="16">
        <f>A58+0.01</f>
        <v>2.0199999999999996</v>
      </c>
      <c r="B59" s="17" t="s">
        <v>33</v>
      </c>
      <c r="C59" s="32">
        <v>15.892800000000001</v>
      </c>
      <c r="D59" s="31" t="s">
        <v>16</v>
      </c>
      <c r="E59"/>
    </row>
    <row r="60" spans="1:5" ht="42" x14ac:dyDescent="0.55000000000000004">
      <c r="A60" s="16">
        <f>A59+0.01</f>
        <v>2.0299999999999994</v>
      </c>
      <c r="B60" s="17" t="s">
        <v>34</v>
      </c>
      <c r="C60" s="28">
        <v>227.8304</v>
      </c>
      <c r="D60" s="31" t="s">
        <v>16</v>
      </c>
      <c r="E60"/>
    </row>
    <row r="61" spans="1:5" x14ac:dyDescent="0.55000000000000004">
      <c r="A61" s="26"/>
      <c r="B61" s="27"/>
      <c r="C61" s="28"/>
      <c r="D61" s="29"/>
      <c r="E61"/>
    </row>
    <row r="62" spans="1:5" ht="17.5" x14ac:dyDescent="0.55000000000000004">
      <c r="A62" s="12">
        <v>3</v>
      </c>
      <c r="B62" s="13" t="s">
        <v>35</v>
      </c>
      <c r="C62" s="24"/>
      <c r="D62" s="25"/>
      <c r="E62"/>
    </row>
    <row r="63" spans="1:5" x14ac:dyDescent="0.55000000000000004">
      <c r="A63" s="16">
        <f>A62+0.01</f>
        <v>3.01</v>
      </c>
      <c r="B63" s="17" t="s">
        <v>36</v>
      </c>
      <c r="C63" s="24">
        <v>16.8672</v>
      </c>
      <c r="D63" s="31" t="s">
        <v>16</v>
      </c>
      <c r="E63"/>
    </row>
    <row r="64" spans="1:5" x14ac:dyDescent="0.55000000000000004">
      <c r="A64" s="16">
        <f t="shared" ref="A64:A72" si="0">A63+0.01</f>
        <v>3.0199999999999996</v>
      </c>
      <c r="B64" s="17" t="s">
        <v>37</v>
      </c>
      <c r="C64" s="24">
        <v>21.022400000000001</v>
      </c>
      <c r="D64" s="31" t="s">
        <v>16</v>
      </c>
      <c r="E64"/>
    </row>
    <row r="65" spans="1:5" ht="30" x14ac:dyDescent="0.55000000000000004">
      <c r="A65" s="16">
        <f t="shared" si="0"/>
        <v>3.0299999999999994</v>
      </c>
      <c r="B65" s="17" t="s">
        <v>38</v>
      </c>
      <c r="C65" s="24">
        <v>1.3888</v>
      </c>
      <c r="D65" s="31" t="s">
        <v>16</v>
      </c>
      <c r="E65"/>
    </row>
    <row r="66" spans="1:5" ht="30" x14ac:dyDescent="0.55000000000000004">
      <c r="A66" s="16">
        <f t="shared" si="0"/>
        <v>3.0399999999999991</v>
      </c>
      <c r="B66" s="17" t="s">
        <v>39</v>
      </c>
      <c r="C66" s="24">
        <v>1.4560000000000002</v>
      </c>
      <c r="D66" s="31" t="s">
        <v>16</v>
      </c>
      <c r="E66"/>
    </row>
    <row r="67" spans="1:5" x14ac:dyDescent="0.55000000000000004">
      <c r="A67" s="16">
        <f t="shared" si="0"/>
        <v>3.0499999999999989</v>
      </c>
      <c r="B67" s="17" t="s">
        <v>40</v>
      </c>
      <c r="C67" s="24">
        <v>43.741600000000005</v>
      </c>
      <c r="D67" s="31" t="s">
        <v>16</v>
      </c>
      <c r="E67"/>
    </row>
    <row r="68" spans="1:5" x14ac:dyDescent="0.55000000000000004">
      <c r="A68" s="16">
        <f t="shared" si="0"/>
        <v>3.0599999999999987</v>
      </c>
      <c r="B68" s="17" t="s">
        <v>41</v>
      </c>
      <c r="C68" s="24">
        <v>1.6576000000000002</v>
      </c>
      <c r="D68" s="31" t="s">
        <v>16</v>
      </c>
      <c r="E68"/>
    </row>
    <row r="69" spans="1:5" x14ac:dyDescent="0.55000000000000004">
      <c r="A69" s="16">
        <f t="shared" si="0"/>
        <v>3.0699999999999985</v>
      </c>
      <c r="B69" s="17" t="s">
        <v>42</v>
      </c>
      <c r="C69" s="24">
        <v>3.3152000000000004</v>
      </c>
      <c r="D69" s="31" t="s">
        <v>16</v>
      </c>
      <c r="E69"/>
    </row>
    <row r="70" spans="1:5" x14ac:dyDescent="0.55000000000000004">
      <c r="A70" s="16">
        <f t="shared" si="0"/>
        <v>3.0799999999999983</v>
      </c>
      <c r="B70" s="17" t="s">
        <v>43</v>
      </c>
      <c r="C70" s="24">
        <v>2.6768000000000005</v>
      </c>
      <c r="D70" s="31" t="s">
        <v>16</v>
      </c>
      <c r="E70"/>
    </row>
    <row r="71" spans="1:5" x14ac:dyDescent="0.55000000000000004">
      <c r="A71" s="16">
        <f t="shared" si="0"/>
        <v>3.0899999999999981</v>
      </c>
      <c r="B71" s="17" t="s">
        <v>44</v>
      </c>
      <c r="C71" s="24">
        <v>19.482400000000002</v>
      </c>
      <c r="D71" s="31" t="s">
        <v>16</v>
      </c>
      <c r="E71"/>
    </row>
    <row r="72" spans="1:5" s="34" customFormat="1" ht="30" x14ac:dyDescent="0.35">
      <c r="A72" s="33">
        <f t="shared" si="0"/>
        <v>3.0999999999999979</v>
      </c>
      <c r="B72" s="17" t="s">
        <v>45</v>
      </c>
      <c r="C72" s="24">
        <v>6.1600000000000009E-2</v>
      </c>
      <c r="D72" s="31" t="s">
        <v>16</v>
      </c>
      <c r="E72"/>
    </row>
    <row r="73" spans="1:5" x14ac:dyDescent="0.55000000000000004">
      <c r="A73" s="26"/>
      <c r="B73" s="17"/>
      <c r="C73" s="24"/>
      <c r="D73" s="25"/>
      <c r="E73"/>
    </row>
    <row r="74" spans="1:5" ht="17.5" x14ac:dyDescent="0.55000000000000004">
      <c r="A74" s="12">
        <v>4</v>
      </c>
      <c r="B74" s="13" t="s">
        <v>46</v>
      </c>
      <c r="C74" s="24"/>
      <c r="D74" s="25"/>
      <c r="E74"/>
    </row>
    <row r="75" spans="1:5" x14ac:dyDescent="0.55000000000000004">
      <c r="A75" s="16">
        <f t="shared" ref="A75:A80" si="1">A74+0.01</f>
        <v>4.01</v>
      </c>
      <c r="B75" s="17" t="s">
        <v>47</v>
      </c>
      <c r="C75" s="24">
        <v>319.64240000000001</v>
      </c>
      <c r="D75" s="25" t="s">
        <v>48</v>
      </c>
      <c r="E75"/>
    </row>
    <row r="76" spans="1:5" x14ac:dyDescent="0.55000000000000004">
      <c r="A76" s="16">
        <f t="shared" si="1"/>
        <v>4.0199999999999996</v>
      </c>
      <c r="B76" s="17" t="s">
        <v>49</v>
      </c>
      <c r="C76" s="24">
        <v>292.58320000000003</v>
      </c>
      <c r="D76" s="25" t="s">
        <v>48</v>
      </c>
      <c r="E76"/>
    </row>
    <row r="77" spans="1:5" x14ac:dyDescent="0.55000000000000004">
      <c r="A77" s="16">
        <f t="shared" si="1"/>
        <v>4.0299999999999994</v>
      </c>
      <c r="B77" s="17" t="s">
        <v>50</v>
      </c>
      <c r="C77" s="24">
        <v>129.87520000000001</v>
      </c>
      <c r="D77" s="25" t="s">
        <v>48</v>
      </c>
      <c r="E77"/>
    </row>
    <row r="78" spans="1:5" x14ac:dyDescent="0.55000000000000004">
      <c r="A78" s="16">
        <f t="shared" si="1"/>
        <v>4.0399999999999991</v>
      </c>
      <c r="B78" s="17" t="s">
        <v>51</v>
      </c>
      <c r="C78" s="24">
        <v>129.87520000000001</v>
      </c>
      <c r="D78" s="25" t="s">
        <v>48</v>
      </c>
      <c r="E78"/>
    </row>
    <row r="79" spans="1:5" x14ac:dyDescent="0.55000000000000004">
      <c r="A79" s="16">
        <f t="shared" si="1"/>
        <v>4.0499999999999989</v>
      </c>
      <c r="B79" s="17" t="s">
        <v>52</v>
      </c>
      <c r="C79" s="24">
        <v>184.24</v>
      </c>
      <c r="D79" s="25" t="s">
        <v>48</v>
      </c>
      <c r="E79"/>
    </row>
    <row r="80" spans="1:5" x14ac:dyDescent="0.55000000000000004">
      <c r="A80" s="16">
        <f t="shared" si="1"/>
        <v>4.0599999999999987</v>
      </c>
      <c r="B80" s="17" t="s">
        <v>53</v>
      </c>
      <c r="C80" s="24">
        <v>258.42320000000007</v>
      </c>
      <c r="D80" s="25" t="s">
        <v>48</v>
      </c>
      <c r="E80"/>
    </row>
    <row r="81" spans="1:6" x14ac:dyDescent="0.55000000000000004">
      <c r="A81" s="35"/>
      <c r="B81" s="17"/>
      <c r="C81" s="24"/>
      <c r="D81" s="25"/>
      <c r="E81"/>
    </row>
    <row r="82" spans="1:6" ht="42" x14ac:dyDescent="0.55000000000000004">
      <c r="A82" s="12">
        <v>5</v>
      </c>
      <c r="B82" s="13" t="s">
        <v>54</v>
      </c>
      <c r="C82" s="24"/>
      <c r="D82" s="25"/>
      <c r="E82"/>
    </row>
    <row r="83" spans="1:6" x14ac:dyDescent="0.55000000000000004">
      <c r="A83" s="33">
        <f>A82+0.01</f>
        <v>5.01</v>
      </c>
      <c r="B83" s="17" t="s">
        <v>55</v>
      </c>
      <c r="C83" s="24">
        <v>1</v>
      </c>
      <c r="D83" s="15" t="s">
        <v>22</v>
      </c>
      <c r="E83"/>
    </row>
    <row r="84" spans="1:6" x14ac:dyDescent="0.55000000000000004">
      <c r="A84" s="33">
        <f t="shared" ref="A84:A102" si="2">A83+0.01</f>
        <v>5.0199999999999996</v>
      </c>
      <c r="B84" s="17" t="s">
        <v>56</v>
      </c>
      <c r="C84" s="24">
        <v>1</v>
      </c>
      <c r="D84" s="15" t="s">
        <v>22</v>
      </c>
      <c r="E84"/>
    </row>
    <row r="85" spans="1:6" x14ac:dyDescent="0.55000000000000004">
      <c r="A85" s="33">
        <f t="shared" si="2"/>
        <v>5.0299999999999994</v>
      </c>
      <c r="B85" s="17" t="s">
        <v>57</v>
      </c>
      <c r="C85" s="24">
        <v>3</v>
      </c>
      <c r="D85" s="15" t="s">
        <v>22</v>
      </c>
      <c r="E85"/>
    </row>
    <row r="86" spans="1:6" x14ac:dyDescent="0.55000000000000004">
      <c r="A86" s="33">
        <f t="shared" si="2"/>
        <v>5.0399999999999991</v>
      </c>
      <c r="B86" s="17" t="s">
        <v>58</v>
      </c>
      <c r="C86" s="24">
        <v>1</v>
      </c>
      <c r="D86" s="15" t="s">
        <v>22</v>
      </c>
      <c r="E86"/>
    </row>
    <row r="87" spans="1:6" ht="28" x14ac:dyDescent="0.55000000000000004">
      <c r="A87" s="33">
        <f t="shared" si="2"/>
        <v>5.0499999999999989</v>
      </c>
      <c r="B87" s="17" t="s">
        <v>59</v>
      </c>
      <c r="C87" s="36">
        <v>3</v>
      </c>
      <c r="D87" s="15" t="s">
        <v>22</v>
      </c>
      <c r="E87"/>
    </row>
    <row r="88" spans="1:6" ht="28" x14ac:dyDescent="0.55000000000000004">
      <c r="A88" s="33">
        <f t="shared" si="2"/>
        <v>5.0599999999999987</v>
      </c>
      <c r="B88" s="17" t="s">
        <v>60</v>
      </c>
      <c r="C88" s="36">
        <v>1</v>
      </c>
      <c r="D88" s="15" t="s">
        <v>22</v>
      </c>
      <c r="E88"/>
    </row>
    <row r="89" spans="1:6" ht="56" x14ac:dyDescent="0.55000000000000004">
      <c r="A89" s="33">
        <f t="shared" si="2"/>
        <v>5.0699999999999985</v>
      </c>
      <c r="B89" s="17" t="s">
        <v>61</v>
      </c>
      <c r="C89" s="37">
        <v>1</v>
      </c>
      <c r="D89" s="15" t="s">
        <v>22</v>
      </c>
      <c r="E89"/>
    </row>
    <row r="90" spans="1:6" x14ac:dyDescent="0.55000000000000004">
      <c r="A90" s="33">
        <f t="shared" si="2"/>
        <v>5.0799999999999983</v>
      </c>
      <c r="B90" s="17" t="s">
        <v>62</v>
      </c>
      <c r="C90" s="24">
        <v>24.03</v>
      </c>
      <c r="D90" s="25" t="s">
        <v>63</v>
      </c>
      <c r="E90"/>
    </row>
    <row r="91" spans="1:6" ht="28" x14ac:dyDescent="0.55000000000000004">
      <c r="A91" s="33">
        <f t="shared" si="2"/>
        <v>5.0899999999999981</v>
      </c>
      <c r="B91" s="17" t="s">
        <v>64</v>
      </c>
      <c r="C91" s="24">
        <v>19.88</v>
      </c>
      <c r="D91" s="25" t="s">
        <v>63</v>
      </c>
      <c r="E91"/>
    </row>
    <row r="92" spans="1:6" x14ac:dyDescent="0.55000000000000004">
      <c r="A92" s="33">
        <f t="shared" si="2"/>
        <v>5.0999999999999979</v>
      </c>
      <c r="B92" s="17" t="s">
        <v>65</v>
      </c>
      <c r="C92" s="24">
        <v>4.68</v>
      </c>
      <c r="D92" s="25" t="s">
        <v>63</v>
      </c>
      <c r="E92"/>
    </row>
    <row r="93" spans="1:6" ht="28" x14ac:dyDescent="0.55000000000000004">
      <c r="A93" s="33">
        <f t="shared" si="2"/>
        <v>5.1099999999999977</v>
      </c>
      <c r="B93" s="17" t="s">
        <v>66</v>
      </c>
      <c r="C93" s="24">
        <v>3</v>
      </c>
      <c r="D93" s="15" t="s">
        <v>22</v>
      </c>
      <c r="E93"/>
    </row>
    <row r="94" spans="1:6" x14ac:dyDescent="0.55000000000000004">
      <c r="A94" s="33">
        <f t="shared" si="2"/>
        <v>5.1199999999999974</v>
      </c>
      <c r="B94" s="17" t="s">
        <v>67</v>
      </c>
      <c r="C94" s="24">
        <v>4</v>
      </c>
      <c r="D94" s="15" t="s">
        <v>22</v>
      </c>
      <c r="E94"/>
    </row>
    <row r="95" spans="1:6" x14ac:dyDescent="0.55000000000000004">
      <c r="A95" s="33">
        <f t="shared" si="2"/>
        <v>5.1299999999999972</v>
      </c>
      <c r="B95" s="17" t="s">
        <v>68</v>
      </c>
      <c r="C95" s="24">
        <v>1</v>
      </c>
      <c r="D95" s="15" t="s">
        <v>22</v>
      </c>
      <c r="E95"/>
    </row>
    <row r="96" spans="1:6" ht="28" x14ac:dyDescent="0.55000000000000004">
      <c r="A96" s="33">
        <f t="shared" si="2"/>
        <v>5.139999999999997</v>
      </c>
      <c r="B96" s="17" t="s">
        <v>69</v>
      </c>
      <c r="C96" s="24">
        <v>1</v>
      </c>
      <c r="D96" s="15" t="s">
        <v>22</v>
      </c>
      <c r="E96"/>
      <c r="F96" s="38"/>
    </row>
    <row r="97" spans="1:6" ht="28" x14ac:dyDescent="0.55000000000000004">
      <c r="A97" s="33">
        <f t="shared" si="2"/>
        <v>5.1499999999999968</v>
      </c>
      <c r="B97" s="17" t="s">
        <v>70</v>
      </c>
      <c r="C97" s="39">
        <v>1</v>
      </c>
      <c r="D97" s="15" t="s">
        <v>22</v>
      </c>
      <c r="E97"/>
      <c r="F97" s="40"/>
    </row>
    <row r="98" spans="1:6" x14ac:dyDescent="0.55000000000000004">
      <c r="A98" s="33">
        <f t="shared" si="2"/>
        <v>5.1599999999999966</v>
      </c>
      <c r="B98" s="17" t="s">
        <v>71</v>
      </c>
      <c r="C98" s="24">
        <v>1</v>
      </c>
      <c r="D98" s="15" t="s">
        <v>22</v>
      </c>
      <c r="E98"/>
    </row>
    <row r="99" spans="1:6" ht="28" x14ac:dyDescent="0.55000000000000004">
      <c r="A99" s="33">
        <f t="shared" si="2"/>
        <v>5.1699999999999964</v>
      </c>
      <c r="B99" s="27" t="s">
        <v>72</v>
      </c>
      <c r="C99" s="28">
        <v>1</v>
      </c>
      <c r="D99" s="15" t="s">
        <v>22</v>
      </c>
      <c r="E99"/>
    </row>
    <row r="100" spans="1:6" ht="28" x14ac:dyDescent="0.55000000000000004">
      <c r="A100" s="33">
        <f t="shared" si="2"/>
        <v>5.1799999999999962</v>
      </c>
      <c r="B100" s="27" t="s">
        <v>73</v>
      </c>
      <c r="C100" s="28">
        <v>2</v>
      </c>
      <c r="D100" s="15" t="s">
        <v>22</v>
      </c>
      <c r="E100"/>
    </row>
    <row r="101" spans="1:6" ht="28" x14ac:dyDescent="0.55000000000000004">
      <c r="A101" s="33">
        <f t="shared" si="2"/>
        <v>5.1899999999999959</v>
      </c>
      <c r="B101" s="27" t="s">
        <v>74</v>
      </c>
      <c r="C101" s="28">
        <v>1</v>
      </c>
      <c r="D101" s="15" t="s">
        <v>22</v>
      </c>
      <c r="E101"/>
    </row>
    <row r="102" spans="1:6" ht="28" x14ac:dyDescent="0.55000000000000004">
      <c r="A102" s="33">
        <f t="shared" si="2"/>
        <v>5.1999999999999957</v>
      </c>
      <c r="B102" s="27" t="s">
        <v>75</v>
      </c>
      <c r="C102" s="28">
        <v>1</v>
      </c>
      <c r="D102" s="15" t="s">
        <v>22</v>
      </c>
      <c r="E102"/>
    </row>
    <row r="103" spans="1:6" x14ac:dyDescent="0.55000000000000004">
      <c r="A103" s="41"/>
      <c r="B103" s="27"/>
      <c r="C103" s="28"/>
      <c r="D103" s="29"/>
      <c r="E103"/>
    </row>
    <row r="104" spans="1:6" ht="17.5" x14ac:dyDescent="0.55000000000000004">
      <c r="A104" s="12">
        <v>5.0999999999999996</v>
      </c>
      <c r="B104" s="30" t="s">
        <v>76</v>
      </c>
      <c r="C104" s="42"/>
      <c r="D104" s="43"/>
      <c r="E104"/>
    </row>
    <row r="105" spans="1:6" ht="28" x14ac:dyDescent="0.55000000000000004">
      <c r="A105" s="16" t="s">
        <v>77</v>
      </c>
      <c r="B105" s="27" t="s">
        <v>78</v>
      </c>
      <c r="C105" s="28">
        <v>56.84</v>
      </c>
      <c r="D105" s="31" t="s">
        <v>16</v>
      </c>
      <c r="E105"/>
    </row>
    <row r="106" spans="1:6" ht="28" x14ac:dyDescent="0.55000000000000004">
      <c r="A106" s="16" t="s">
        <v>79</v>
      </c>
      <c r="B106" s="27" t="s">
        <v>80</v>
      </c>
      <c r="C106" s="28">
        <v>1.79</v>
      </c>
      <c r="D106" s="31" t="s">
        <v>16</v>
      </c>
      <c r="E106"/>
    </row>
    <row r="107" spans="1:6" ht="42" x14ac:dyDescent="0.55000000000000004">
      <c r="A107" s="16" t="s">
        <v>81</v>
      </c>
      <c r="B107" s="17" t="s">
        <v>82</v>
      </c>
      <c r="C107" s="28">
        <v>49.11</v>
      </c>
      <c r="D107" s="31" t="s">
        <v>16</v>
      </c>
      <c r="E107"/>
    </row>
    <row r="108" spans="1:6" ht="42" x14ac:dyDescent="0.55000000000000004">
      <c r="A108" s="16" t="s">
        <v>83</v>
      </c>
      <c r="B108" s="17" t="s">
        <v>34</v>
      </c>
      <c r="C108" s="28">
        <v>9.2799999999999994</v>
      </c>
      <c r="D108" s="31" t="s">
        <v>16</v>
      </c>
      <c r="E108" s="20"/>
    </row>
    <row r="109" spans="1:6" x14ac:dyDescent="0.55000000000000004">
      <c r="A109" s="16"/>
      <c r="B109" s="44"/>
      <c r="C109" s="18"/>
      <c r="D109" s="15"/>
      <c r="E109" s="20"/>
    </row>
    <row r="110" spans="1:6" ht="17.5" x14ac:dyDescent="0.55000000000000004">
      <c r="A110" s="8" t="s">
        <v>84</v>
      </c>
      <c r="B110" s="9" t="s">
        <v>85</v>
      </c>
      <c r="C110" s="45"/>
      <c r="D110" s="11"/>
    </row>
    <row r="111" spans="1:6" ht="17.5" x14ac:dyDescent="0.55000000000000004">
      <c r="A111" s="12">
        <v>1</v>
      </c>
      <c r="B111" s="13" t="s">
        <v>85</v>
      </c>
      <c r="C111" s="23"/>
      <c r="D111" s="23"/>
    </row>
    <row r="112" spans="1:6" ht="56" x14ac:dyDescent="0.55000000000000004">
      <c r="A112" s="16">
        <f>A111+0.01</f>
        <v>1.01</v>
      </c>
      <c r="B112" s="17" t="s">
        <v>86</v>
      </c>
      <c r="C112" s="46">
        <v>1</v>
      </c>
      <c r="D112" s="15" t="s">
        <v>29</v>
      </c>
    </row>
    <row r="113" spans="1:5" x14ac:dyDescent="0.55000000000000004">
      <c r="A113" s="16">
        <f>A112+0.01</f>
        <v>1.02</v>
      </c>
      <c r="B113" s="17" t="s">
        <v>87</v>
      </c>
      <c r="C113" s="18">
        <f>(20*0.85*1.2)+(2*2*1.5)</f>
        <v>26.4</v>
      </c>
      <c r="D113" s="15" t="s">
        <v>16</v>
      </c>
    </row>
    <row r="114" spans="1:5" x14ac:dyDescent="0.55000000000000004">
      <c r="A114" s="16">
        <f>A113+0.01</f>
        <v>1.03</v>
      </c>
      <c r="B114" s="17" t="s">
        <v>88</v>
      </c>
      <c r="C114" s="18">
        <f>(20*0.85*0.1)</f>
        <v>1.7000000000000002</v>
      </c>
      <c r="D114" s="15" t="s">
        <v>16</v>
      </c>
    </row>
    <row r="115" spans="1:5" x14ac:dyDescent="0.55000000000000004">
      <c r="A115" s="16">
        <f>A114+0.01</f>
        <v>1.04</v>
      </c>
      <c r="B115" s="17" t="s">
        <v>18</v>
      </c>
      <c r="C115" s="18">
        <f>+C114*1.3</f>
        <v>2.2100000000000004</v>
      </c>
      <c r="D115" s="15" t="s">
        <v>16</v>
      </c>
    </row>
    <row r="116" spans="1:5" x14ac:dyDescent="0.55000000000000004">
      <c r="A116" s="16">
        <f>A115+0.01</f>
        <v>1.05</v>
      </c>
      <c r="B116" s="17" t="s">
        <v>19</v>
      </c>
      <c r="C116" s="18">
        <f>((C113-C114))*0.95</f>
        <v>23.465</v>
      </c>
      <c r="D116" s="15" t="s">
        <v>16</v>
      </c>
    </row>
    <row r="117" spans="1:5" x14ac:dyDescent="0.55000000000000004">
      <c r="A117" s="16"/>
      <c r="B117" s="44"/>
      <c r="C117" s="18"/>
      <c r="D117" s="15"/>
    </row>
    <row r="118" spans="1:5" ht="28" x14ac:dyDescent="0.55000000000000004">
      <c r="A118" s="8" t="s">
        <v>89</v>
      </c>
      <c r="B118" s="9" t="s">
        <v>90</v>
      </c>
      <c r="C118" s="45"/>
      <c r="D118" s="11"/>
      <c r="E118" s="20"/>
    </row>
    <row r="119" spans="1:5" ht="28" x14ac:dyDescent="0.55000000000000004">
      <c r="A119" s="33">
        <v>1</v>
      </c>
      <c r="B119" s="17" t="s">
        <v>91</v>
      </c>
      <c r="C119" s="18">
        <v>16</v>
      </c>
      <c r="D119" s="15" t="s">
        <v>22</v>
      </c>
      <c r="E119" s="20"/>
    </row>
    <row r="120" spans="1:5" ht="28" x14ac:dyDescent="0.55000000000000004">
      <c r="A120" s="33">
        <v>2</v>
      </c>
      <c r="B120" s="17" t="s">
        <v>92</v>
      </c>
      <c r="C120" s="18">
        <v>8</v>
      </c>
      <c r="D120" s="15" t="s">
        <v>22</v>
      </c>
      <c r="E120" s="20"/>
    </row>
    <row r="121" spans="1:5" ht="28" x14ac:dyDescent="0.55000000000000004">
      <c r="A121" s="33">
        <v>3</v>
      </c>
      <c r="B121" s="17" t="s">
        <v>93</v>
      </c>
      <c r="C121" s="18">
        <v>20</v>
      </c>
      <c r="D121" s="15" t="s">
        <v>22</v>
      </c>
      <c r="E121" s="20"/>
    </row>
    <row r="122" spans="1:5" ht="28" x14ac:dyDescent="0.55000000000000004">
      <c r="A122" s="33">
        <v>4</v>
      </c>
      <c r="B122" s="17" t="s">
        <v>94</v>
      </c>
      <c r="C122" s="18">
        <v>12</v>
      </c>
      <c r="D122" s="15" t="s">
        <v>22</v>
      </c>
      <c r="E122" s="20"/>
    </row>
    <row r="123" spans="1:5" ht="42" x14ac:dyDescent="0.55000000000000004">
      <c r="A123" s="33">
        <v>5</v>
      </c>
      <c r="B123" s="17" t="s">
        <v>95</v>
      </c>
      <c r="C123" s="18">
        <v>4</v>
      </c>
      <c r="D123" s="15" t="s">
        <v>22</v>
      </c>
      <c r="E123" s="20"/>
    </row>
    <row r="124" spans="1:5" ht="42" x14ac:dyDescent="0.55000000000000004">
      <c r="A124" s="33">
        <v>6</v>
      </c>
      <c r="B124" s="17" t="s">
        <v>96</v>
      </c>
      <c r="C124" s="18">
        <v>4</v>
      </c>
      <c r="D124" s="15" t="s">
        <v>22</v>
      </c>
      <c r="E124" s="20"/>
    </row>
    <row r="125" spans="1:5" ht="56" x14ac:dyDescent="0.55000000000000004">
      <c r="A125" s="33">
        <v>7</v>
      </c>
      <c r="B125" s="17" t="s">
        <v>97</v>
      </c>
      <c r="C125" s="18">
        <v>1</v>
      </c>
      <c r="D125" s="15" t="s">
        <v>22</v>
      </c>
      <c r="E125" s="20"/>
    </row>
    <row r="126" spans="1:5" x14ac:dyDescent="0.55000000000000004">
      <c r="A126" s="33">
        <v>8</v>
      </c>
      <c r="B126" s="17" t="s">
        <v>98</v>
      </c>
      <c r="C126" s="18">
        <f>+(C119+C120)*2</f>
        <v>48</v>
      </c>
      <c r="D126" s="15" t="s">
        <v>22</v>
      </c>
      <c r="E126" s="20"/>
    </row>
    <row r="127" spans="1:5" x14ac:dyDescent="0.55000000000000004">
      <c r="A127" s="33">
        <v>9</v>
      </c>
      <c r="B127" s="17" t="s">
        <v>99</v>
      </c>
      <c r="C127" s="18">
        <f>+(C121+C122)*2</f>
        <v>64</v>
      </c>
      <c r="D127" s="15" t="s">
        <v>22</v>
      </c>
      <c r="E127" s="34"/>
    </row>
    <row r="128" spans="1:5" x14ac:dyDescent="0.55000000000000004">
      <c r="A128" s="47"/>
      <c r="B128" s="48"/>
      <c r="C128" s="49"/>
      <c r="D128" s="15"/>
      <c r="E128" s="2" t="s">
        <v>100</v>
      </c>
    </row>
    <row r="129" spans="1:4" ht="17.5" x14ac:dyDescent="0.55000000000000004">
      <c r="A129" s="8" t="s">
        <v>101</v>
      </c>
      <c r="B129" s="9" t="s">
        <v>102</v>
      </c>
      <c r="C129" s="45"/>
      <c r="D129" s="11"/>
    </row>
    <row r="130" spans="1:4" ht="70" x14ac:dyDescent="0.55000000000000004">
      <c r="A130" s="33">
        <v>1</v>
      </c>
      <c r="B130" s="17" t="s">
        <v>103</v>
      </c>
      <c r="C130" s="46">
        <v>1</v>
      </c>
      <c r="D130" s="15" t="s">
        <v>22</v>
      </c>
    </row>
    <row r="131" spans="1:4" ht="62" x14ac:dyDescent="0.55000000000000004">
      <c r="A131" s="33">
        <v>2</v>
      </c>
      <c r="B131" s="50" t="s">
        <v>104</v>
      </c>
      <c r="C131" s="18">
        <v>1</v>
      </c>
      <c r="D131" s="15" t="s">
        <v>22</v>
      </c>
    </row>
    <row r="132" spans="1:4" ht="77.5" x14ac:dyDescent="0.55000000000000004">
      <c r="A132" s="33">
        <v>3</v>
      </c>
      <c r="B132" s="50" t="s">
        <v>61</v>
      </c>
      <c r="C132" s="18">
        <v>1</v>
      </c>
      <c r="D132" s="15" t="s">
        <v>22</v>
      </c>
    </row>
    <row r="133" spans="1:4" ht="28" x14ac:dyDescent="0.55000000000000004">
      <c r="A133" s="33">
        <v>4</v>
      </c>
      <c r="B133" s="17" t="s">
        <v>105</v>
      </c>
      <c r="C133" s="18">
        <v>1</v>
      </c>
      <c r="D133" s="15" t="s">
        <v>22</v>
      </c>
    </row>
    <row r="134" spans="1:4" ht="42" x14ac:dyDescent="0.55000000000000004">
      <c r="A134" s="33">
        <v>5</v>
      </c>
      <c r="B134" s="17" t="s">
        <v>106</v>
      </c>
      <c r="C134" s="18">
        <v>1</v>
      </c>
      <c r="D134" s="15" t="s">
        <v>22</v>
      </c>
    </row>
    <row r="135" spans="1:4" ht="28" x14ac:dyDescent="0.55000000000000004">
      <c r="A135" s="33">
        <v>6</v>
      </c>
      <c r="B135" s="17" t="s">
        <v>107</v>
      </c>
      <c r="C135" s="18">
        <v>1</v>
      </c>
      <c r="D135" s="15" t="s">
        <v>22</v>
      </c>
    </row>
    <row r="136" spans="1:4" ht="42" x14ac:dyDescent="0.55000000000000004">
      <c r="A136" s="33">
        <v>7</v>
      </c>
      <c r="B136" s="17" t="s">
        <v>108</v>
      </c>
      <c r="C136" s="18">
        <v>16</v>
      </c>
      <c r="D136" s="15" t="s">
        <v>109</v>
      </c>
    </row>
    <row r="137" spans="1:4" x14ac:dyDescent="0.55000000000000004">
      <c r="A137" s="47"/>
      <c r="B137" s="48"/>
      <c r="C137" s="49"/>
      <c r="D137" s="15"/>
    </row>
    <row r="138" spans="1:4" ht="17.5" x14ac:dyDescent="0.55000000000000004">
      <c r="A138" s="8" t="s">
        <v>110</v>
      </c>
      <c r="B138" s="9" t="s">
        <v>111</v>
      </c>
      <c r="C138" s="45"/>
      <c r="D138" s="11"/>
    </row>
    <row r="139" spans="1:4" ht="70" x14ac:dyDescent="0.55000000000000004">
      <c r="A139" s="33">
        <v>1</v>
      </c>
      <c r="B139" s="51" t="s">
        <v>103</v>
      </c>
      <c r="C139" s="46">
        <v>1</v>
      </c>
      <c r="D139" s="15" t="s">
        <v>22</v>
      </c>
    </row>
    <row r="140" spans="1:4" ht="62" x14ac:dyDescent="0.55000000000000004">
      <c r="A140" s="33">
        <v>2</v>
      </c>
      <c r="B140" s="50" t="s">
        <v>104</v>
      </c>
      <c r="C140" s="18">
        <v>1</v>
      </c>
      <c r="D140" s="15" t="s">
        <v>22</v>
      </c>
    </row>
    <row r="141" spans="1:4" ht="77.5" x14ac:dyDescent="0.55000000000000004">
      <c r="A141" s="33">
        <v>3</v>
      </c>
      <c r="B141" s="50" t="s">
        <v>61</v>
      </c>
      <c r="C141" s="18">
        <v>1</v>
      </c>
      <c r="D141" s="15" t="s">
        <v>22</v>
      </c>
    </row>
    <row r="142" spans="1:4" ht="28" x14ac:dyDescent="0.55000000000000004">
      <c r="A142" s="33">
        <v>4</v>
      </c>
      <c r="B142" s="17" t="s">
        <v>105</v>
      </c>
      <c r="C142" s="18">
        <v>1</v>
      </c>
      <c r="D142" s="15" t="s">
        <v>22</v>
      </c>
    </row>
    <row r="143" spans="1:4" ht="42" x14ac:dyDescent="0.55000000000000004">
      <c r="A143" s="33">
        <v>5</v>
      </c>
      <c r="B143" s="17" t="s">
        <v>106</v>
      </c>
      <c r="C143" s="18">
        <v>1</v>
      </c>
      <c r="D143" s="15" t="s">
        <v>22</v>
      </c>
    </row>
    <row r="144" spans="1:4" ht="28" x14ac:dyDescent="0.55000000000000004">
      <c r="A144" s="33">
        <v>6</v>
      </c>
      <c r="B144" s="17" t="s">
        <v>107</v>
      </c>
      <c r="C144" s="18">
        <v>1</v>
      </c>
      <c r="D144" s="15" t="s">
        <v>22</v>
      </c>
    </row>
    <row r="145" spans="1:4" ht="42" x14ac:dyDescent="0.55000000000000004">
      <c r="A145" s="33">
        <v>7</v>
      </c>
      <c r="B145" s="17" t="s">
        <v>108</v>
      </c>
      <c r="C145" s="18">
        <v>16</v>
      </c>
      <c r="D145" s="15" t="s">
        <v>109</v>
      </c>
    </row>
    <row r="146" spans="1:4" x14ac:dyDescent="0.55000000000000004">
      <c r="A146" s="47"/>
      <c r="B146" s="48"/>
      <c r="C146" s="49"/>
      <c r="D146" s="15"/>
    </row>
    <row r="147" spans="1:4" ht="17.5" x14ac:dyDescent="0.55000000000000004">
      <c r="A147" s="8" t="s">
        <v>112</v>
      </c>
      <c r="B147" s="9" t="s">
        <v>113</v>
      </c>
      <c r="C147" s="45"/>
      <c r="D147" s="11"/>
    </row>
    <row r="148" spans="1:4" x14ac:dyDescent="0.55000000000000004">
      <c r="A148" s="33">
        <v>1</v>
      </c>
      <c r="B148" s="17" t="s">
        <v>113</v>
      </c>
      <c r="C148" s="18">
        <v>1</v>
      </c>
      <c r="D148" s="15" t="s">
        <v>29</v>
      </c>
    </row>
    <row r="149" spans="1:4" x14ac:dyDescent="0.55000000000000004">
      <c r="A149" s="33"/>
      <c r="B149" s="17"/>
      <c r="C149" s="18"/>
      <c r="D149" s="15"/>
    </row>
  </sheetData>
  <mergeCells count="5">
    <mergeCell ref="B13:D13"/>
    <mergeCell ref="A11:D11"/>
    <mergeCell ref="A9:D9"/>
    <mergeCell ref="A3:D3"/>
    <mergeCell ref="A4:D4"/>
  </mergeCells>
  <pageMargins left="0.7" right="0.7" top="0.75" bottom="0.75" header="0.3" footer="0.3"/>
  <pageSetup scale="94" fitToHeight="0" orientation="portrait" r:id="rId1"/>
  <rowBreaks count="1" manualBreakCount="1">
    <brk id="109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Maria La O</vt:lpstr>
      <vt:lpstr>'Maria La 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Luchy Sanchez</dc:creator>
  <cp:lastModifiedBy>Luchy Sanchez</cp:lastModifiedBy>
  <dcterms:created xsi:type="dcterms:W3CDTF">2022-07-04T17:12:16Z</dcterms:created>
  <dcterms:modified xsi:type="dcterms:W3CDTF">2022-07-04T17:20:54Z</dcterms:modified>
</cp:coreProperties>
</file>