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hy Sanchez\Desktop\CORAAPPLATA 2023\CORAAPLATA-CCC-CP-2023-0014\"/>
    </mc:Choice>
  </mc:AlternateContent>
  <xr:revisionPtr revIDLastSave="0" documentId="8_{9B5FB8C4-9215-40C5-93DA-A5B9006A3115}" xr6:coauthVersionLast="47" xr6:coauthVersionMax="47" xr10:uidLastSave="{00000000-0000-0000-0000-000000000000}"/>
  <bookViews>
    <workbookView xWindow="-110" yWindow="-110" windowWidth="19420" windowHeight="10300" xr2:uid="{DB6E91BD-268B-4AFC-A922-30DE0547464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C39" i="1" s="1"/>
  <c r="C37" i="1"/>
  <c r="C36" i="1"/>
  <c r="A36" i="1"/>
  <c r="A37" i="1" s="1"/>
  <c r="A38" i="1" s="1"/>
  <c r="A39" i="1" s="1"/>
  <c r="A31" i="1"/>
  <c r="A32" i="1" s="1"/>
  <c r="C27" i="1"/>
  <c r="C22" i="1" s="1"/>
  <c r="A27" i="1"/>
  <c r="C21" i="1"/>
  <c r="A21" i="1"/>
  <c r="A22" i="1" s="1"/>
  <c r="A23" i="1" s="1"/>
  <c r="A24" i="1" s="1"/>
  <c r="A17" i="1"/>
  <c r="C24" i="1" l="1"/>
  <c r="C23" i="1"/>
</calcChain>
</file>

<file path=xl/sharedStrings.xml><?xml version="1.0" encoding="utf-8"?>
<sst xmlns="http://schemas.openxmlformats.org/spreadsheetml/2006/main" count="44" uniqueCount="36">
  <si>
    <t>No.</t>
  </si>
  <si>
    <t>DESCRIPCION</t>
  </si>
  <si>
    <t>RED DE AGUA POTABLE</t>
  </si>
  <si>
    <t>REPLANTEO (CON TOPÓGRAFO)</t>
  </si>
  <si>
    <t>ML.</t>
  </si>
  <si>
    <t>LIMPIEZA GENERAL Y CONTINUA</t>
  </si>
  <si>
    <t>PA</t>
  </si>
  <si>
    <t>MOVIMIENTO DE TIERRA:</t>
  </si>
  <si>
    <t>EXCAVACIÓN CON EQUIPO</t>
  </si>
  <si>
    <r>
      <t>M</t>
    </r>
    <r>
      <rPr>
        <vertAlign val="superscript"/>
        <sz val="11"/>
        <rFont val="Times New Roman"/>
        <family val="1"/>
      </rPr>
      <t>3</t>
    </r>
  </si>
  <si>
    <t>ASIENTO DE ARENA DE 10 CM</t>
  </si>
  <si>
    <t>BOTE DE MATERIAL</t>
  </si>
  <si>
    <t xml:space="preserve">RELLENO COMPACTADO DE REPOSICIÓN  </t>
  </si>
  <si>
    <t>SUMINISTRO Y COLOCACIÓN DE:</t>
  </si>
  <si>
    <t>TUBERÍA LINEA DE IMPULSION 6'' PVC SCH-40  + 5% POR CAMP</t>
  </si>
  <si>
    <t>TUBERÍA 6'' HIERRO NEGRO  + 5% POR CAMP</t>
  </si>
  <si>
    <t>UND</t>
  </si>
  <si>
    <t>SUMINISTRO Y COLOCACION DE PIEZAS ESPECIALES</t>
  </si>
  <si>
    <t>SUMINISTRO Y COLOCACION VÁLVULAS DE COMPUERTA  Ø6¨ COMPLETA (VÁSTAGO FIJO, ASIENTO RESILIENTE, JUNTAS  DRESSER CRIOLLA, NIPLE DE 6", ANCLAJE EN H.S. JUNTAS DE GOMA Y SUS TORNILLOS )</t>
  </si>
  <si>
    <t>CONEXION O EMPALMES CON LINEAS EXISTENTES</t>
  </si>
  <si>
    <t>INTERCONEXION A LINEA DE 20 PULG</t>
  </si>
  <si>
    <t>ASFALTO - TODO COSTO</t>
  </si>
  <si>
    <t xml:space="preserve">CORTE DE ASFALTO CON MAQUINA (E=4") AMBOS LADOS 0.70M </t>
  </si>
  <si>
    <t>ML</t>
  </si>
  <si>
    <t>RIEGO DE ADHERENCIA</t>
  </si>
  <si>
    <t>COLOCACION DE HORMIGÓN ASFÁLTICO EN CALIENTE EN PLANTA</t>
  </si>
  <si>
    <t>COLOCACIÓN CARPETA ASFÁLTICA EN CALIENTE - TODO COSTO 4 PULG</t>
  </si>
  <si>
    <t>CANTIDAD</t>
  </si>
  <si>
    <t>UNIDAD</t>
  </si>
  <si>
    <t>CORPORACION DE ACUEDUCTOS Y ALCANTARILLADOS DE PUERTO PLATA</t>
  </si>
  <si>
    <t xml:space="preserve"> (CORAAPPLATA)</t>
  </si>
  <si>
    <t>¨CONSTRUCCIÓN RED DE ABASTECIMIENTO DE AGUA POTABLE LA GALLERA, LOS CHARAMICOS Y LA PIEDRA, SOSÚA, PROVINCIA PUERTO PLATA¨</t>
  </si>
  <si>
    <t>REFERENCIA No. CORAAPLATA-CCC-CP-2023-0014</t>
  </si>
  <si>
    <r>
      <t>M</t>
    </r>
    <r>
      <rPr>
        <vertAlign val="superscript"/>
        <sz val="12"/>
        <rFont val="Times New Roman"/>
        <family val="1"/>
      </rPr>
      <t>2</t>
    </r>
  </si>
  <si>
    <r>
      <t>M</t>
    </r>
    <r>
      <rPr>
        <vertAlign val="superscript"/>
        <sz val="12"/>
        <rFont val="Times New Roman"/>
        <family val="1"/>
      </rPr>
      <t>3</t>
    </r>
  </si>
  <si>
    <t>LISTADO DE PARTIDAS CON VOLUMETRÍA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</si>
</sst>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parajit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4" tint="-0.249977111117893"/>
      <name val="Arial"/>
      <family val="2"/>
    </font>
    <font>
      <b/>
      <sz val="12"/>
      <color theme="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vertAlign val="superscript"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 wrapText="1"/>
    </xf>
    <xf numFmtId="0" fontId="9" fillId="0" borderId="1" xfId="2" applyFont="1" applyBorder="1" applyAlignment="1">
      <alignment wrapText="1"/>
    </xf>
    <xf numFmtId="4" fontId="9" fillId="0" borderId="1" xfId="2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2" fontId="3" fillId="3" borderId="1" xfId="2" applyNumberFormat="1" applyFont="1" applyFill="1" applyBorder="1" applyAlignment="1">
      <alignment horizontal="center" wrapText="1"/>
    </xf>
    <xf numFmtId="0" fontId="3" fillId="3" borderId="1" xfId="2" applyFont="1" applyFill="1" applyBorder="1" applyAlignment="1">
      <alignment wrapText="1"/>
    </xf>
    <xf numFmtId="0" fontId="9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vertical="center" wrapText="1"/>
    </xf>
    <xf numFmtId="43" fontId="9" fillId="0" borderId="1" xfId="4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3" fillId="3" borderId="1" xfId="0" applyFont="1" applyFill="1" applyBorder="1" applyAlignment="1">
      <alignment vertical="center" wrapText="1"/>
    </xf>
    <xf numFmtId="4" fontId="9" fillId="3" borderId="1" xfId="2" applyNumberFormat="1" applyFont="1" applyFill="1" applyBorder="1" applyAlignment="1">
      <alignment horizontal="right" wrapText="1"/>
    </xf>
    <xf numFmtId="2" fontId="9" fillId="0" borderId="3" xfId="2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4" fontId="9" fillId="0" borderId="4" xfId="4" applyNumberFormat="1" applyFont="1" applyBorder="1" applyAlignment="1">
      <alignment horizontal="right" vertical="center" wrapText="1"/>
    </xf>
    <xf numFmtId="4" fontId="9" fillId="0" borderId="1" xfId="2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0" borderId="0" xfId="5" applyFont="1" applyAlignment="1">
      <alignment horizontal="center" vertical="center"/>
    </xf>
    <xf numFmtId="0" fontId="17" fillId="0" borderId="0" xfId="5" applyFont="1" applyAlignment="1">
      <alignment horizontal="center" vertical="center" wrapText="1"/>
    </xf>
    <xf numFmtId="0" fontId="18" fillId="0" borderId="0" xfId="0" applyFont="1"/>
    <xf numFmtId="0" fontId="19" fillId="0" borderId="0" xfId="0" applyFont="1" applyAlignment="1">
      <alignment horizontal="center"/>
    </xf>
    <xf numFmtId="4" fontId="9" fillId="0" borderId="1" xfId="2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9" fillId="3" borderId="4" xfId="4" applyNumberFormat="1" applyFont="1" applyFill="1" applyBorder="1" applyAlignment="1">
      <alignment horizontal="center" vertical="center" wrapText="1"/>
    </xf>
    <xf numFmtId="4" fontId="5" fillId="3" borderId="4" xfId="4" applyNumberFormat="1" applyFont="1" applyFill="1" applyBorder="1" applyAlignment="1">
      <alignment horizontal="right" vertical="center" wrapText="1"/>
    </xf>
    <xf numFmtId="4" fontId="5" fillId="0" borderId="4" xfId="4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4" fontId="5" fillId="0" borderId="1" xfId="4" applyNumberFormat="1" applyFont="1" applyBorder="1" applyAlignment="1">
      <alignment horizontal="right" vertical="center" wrapText="1"/>
    </xf>
  </cellXfs>
  <cellStyles count="6">
    <cellStyle name="Millares_PROYECTO PADRE GRANERO AGUAS NEGRAS" xfId="4" xr:uid="{C397419C-6D29-487D-BC7F-A9E87787F580}"/>
    <cellStyle name="Normal" xfId="0" builtinId="0"/>
    <cellStyle name="Normal 2 3 2 2" xfId="2" xr:uid="{BBFBE31B-C06F-43D1-8F31-A556CDBD9915}"/>
    <cellStyle name="Normal 3 2" xfId="3" xr:uid="{B892A494-B514-4A55-8BA8-B094DA85461C}"/>
    <cellStyle name="Normal 3 3" xfId="5" xr:uid="{EB215328-B01C-4BE2-B0A6-7D64D0A2C36C}"/>
    <cellStyle name="Normal 6" xfId="1" xr:uid="{4CEF0AAB-DBDC-486E-B5AF-E55CC9B7D5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2</xdr:row>
      <xdr:rowOff>35050</xdr:rowOff>
    </xdr:from>
    <xdr:to>
      <xdr:col>1</xdr:col>
      <xdr:colOff>488951</xdr:colOff>
      <xdr:row>7</xdr:row>
      <xdr:rowOff>4939</xdr:rowOff>
    </xdr:to>
    <xdr:pic>
      <xdr:nvPicPr>
        <xdr:cNvPr id="2" name="Imagen 1" descr="Diagrama&#10;&#10;Descripción generada automáticamente">
          <a:extLst>
            <a:ext uri="{FF2B5EF4-FFF2-40B4-BE49-F238E27FC236}">
              <a16:creationId xmlns:a16="http://schemas.microsoft.com/office/drawing/2014/main" id="{66649D78-6C68-4CF2-A4D0-5650D5393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416050"/>
          <a:ext cx="946150" cy="95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759A9-11CE-4228-ABF4-CE1A25207A1F}">
  <dimension ref="A2:D39"/>
  <sheetViews>
    <sheetView tabSelected="1" workbookViewId="0">
      <selection activeCell="G9" sqref="G9"/>
    </sheetView>
  </sheetViews>
  <sheetFormatPr baseColWidth="10" defaultRowHeight="14.5" x14ac:dyDescent="0.35"/>
  <cols>
    <col min="1" max="1" width="6.81640625" customWidth="1"/>
    <col min="2" max="2" width="43.36328125" customWidth="1"/>
    <col min="3" max="3" width="13.453125" customWidth="1"/>
    <col min="4" max="4" width="13.1796875" customWidth="1"/>
  </cols>
  <sheetData>
    <row r="2" spans="1:4" ht="15.5" x14ac:dyDescent="0.35">
      <c r="A2" s="30" t="s">
        <v>29</v>
      </c>
      <c r="B2" s="30"/>
      <c r="C2" s="30"/>
      <c r="D2" s="30"/>
    </row>
    <row r="3" spans="1:4" ht="15.5" x14ac:dyDescent="0.35">
      <c r="A3" s="31" t="s">
        <v>30</v>
      </c>
      <c r="B3" s="31"/>
      <c r="C3" s="31"/>
      <c r="D3" s="31"/>
    </row>
    <row r="4" spans="1:4" ht="15.5" x14ac:dyDescent="0.35">
      <c r="A4" s="32"/>
      <c r="B4" s="32"/>
      <c r="C4" s="32"/>
      <c r="D4" s="32"/>
    </row>
    <row r="5" spans="1:4" ht="15.5" x14ac:dyDescent="0.35">
      <c r="A5" s="32"/>
      <c r="B5" s="32"/>
      <c r="C5" s="32"/>
      <c r="D5" s="32"/>
    </row>
    <row r="6" spans="1:4" ht="15.5" x14ac:dyDescent="0.35">
      <c r="A6" s="32"/>
      <c r="B6" s="32"/>
      <c r="C6" s="32"/>
      <c r="D6" s="32"/>
    </row>
    <row r="7" spans="1:4" ht="15.5" x14ac:dyDescent="0.35">
      <c r="A7" s="32"/>
      <c r="B7" s="32"/>
      <c r="C7" s="32"/>
      <c r="D7" s="32"/>
    </row>
    <row r="8" spans="1:4" ht="51.5" customHeight="1" x14ac:dyDescent="0.35">
      <c r="A8" s="33" t="s">
        <v>31</v>
      </c>
      <c r="B8" s="33"/>
      <c r="C8" s="33"/>
      <c r="D8" s="33"/>
    </row>
    <row r="9" spans="1:4" ht="15.5" x14ac:dyDescent="0.35">
      <c r="A9" s="33" t="s">
        <v>32</v>
      </c>
      <c r="B9" s="33"/>
      <c r="C9" s="33"/>
      <c r="D9" s="33"/>
    </row>
    <row r="10" spans="1:4" ht="15.5" x14ac:dyDescent="0.35">
      <c r="A10" s="34"/>
      <c r="B10" s="34"/>
      <c r="C10" s="34"/>
      <c r="D10" s="34"/>
    </row>
    <row r="11" spans="1:4" ht="15.5" x14ac:dyDescent="0.35">
      <c r="A11" s="35" t="s">
        <v>35</v>
      </c>
      <c r="B11" s="35"/>
      <c r="C11" s="35"/>
      <c r="D11" s="35"/>
    </row>
    <row r="15" spans="1:4" x14ac:dyDescent="0.35">
      <c r="A15" s="1" t="s">
        <v>0</v>
      </c>
      <c r="B15" s="2" t="s">
        <v>1</v>
      </c>
      <c r="C15" s="1" t="s">
        <v>27</v>
      </c>
      <c r="D15" s="1" t="s">
        <v>28</v>
      </c>
    </row>
    <row r="16" spans="1:4" ht="15.5" x14ac:dyDescent="0.35">
      <c r="A16" s="3">
        <v>1</v>
      </c>
      <c r="B16" s="4" t="s">
        <v>2</v>
      </c>
      <c r="C16" s="5"/>
      <c r="D16" s="6"/>
    </row>
    <row r="17" spans="1:4" ht="18" customHeight="1" x14ac:dyDescent="0.35">
      <c r="A17" s="7">
        <f>A16+0.01</f>
        <v>1.01</v>
      </c>
      <c r="B17" s="8" t="s">
        <v>3</v>
      </c>
      <c r="C17" s="43">
        <v>981</v>
      </c>
      <c r="D17" s="9" t="s">
        <v>4</v>
      </c>
    </row>
    <row r="18" spans="1:4" ht="32.5" customHeight="1" x14ac:dyDescent="0.35">
      <c r="A18" s="10">
        <v>1.02</v>
      </c>
      <c r="B18" s="11" t="s">
        <v>5</v>
      </c>
      <c r="C18" s="29">
        <v>1</v>
      </c>
      <c r="D18" s="12" t="s">
        <v>6</v>
      </c>
    </row>
    <row r="19" spans="1:4" x14ac:dyDescent="0.35">
      <c r="A19" s="13"/>
      <c r="B19" s="14"/>
      <c r="C19" s="37"/>
      <c r="D19" s="15"/>
    </row>
    <row r="20" spans="1:4" ht="15.5" x14ac:dyDescent="0.35">
      <c r="A20" s="3">
        <v>2</v>
      </c>
      <c r="B20" s="4" t="s">
        <v>7</v>
      </c>
      <c r="C20" s="42"/>
      <c r="D20" s="6"/>
    </row>
    <row r="21" spans="1:4" ht="15" customHeight="1" x14ac:dyDescent="0.35">
      <c r="A21" s="13">
        <f>A20+0.01</f>
        <v>2.0099999999999998</v>
      </c>
      <c r="B21" s="8" t="s">
        <v>8</v>
      </c>
      <c r="C21" s="43">
        <f>C17*0.7*1.15</f>
        <v>789.70499999999981</v>
      </c>
      <c r="D21" s="9" t="s">
        <v>9</v>
      </c>
    </row>
    <row r="22" spans="1:4" ht="13" customHeight="1" x14ac:dyDescent="0.35">
      <c r="A22" s="13">
        <f>A21+0.01</f>
        <v>2.0199999999999996</v>
      </c>
      <c r="B22" s="8" t="s">
        <v>10</v>
      </c>
      <c r="C22" s="43">
        <f>(C27*0.7*0.1)</f>
        <v>72.103499999999997</v>
      </c>
      <c r="D22" s="9" t="s">
        <v>9</v>
      </c>
    </row>
    <row r="23" spans="1:4" ht="16" x14ac:dyDescent="0.35">
      <c r="A23" s="13">
        <f>A22+0.01</f>
        <v>2.0299999999999994</v>
      </c>
      <c r="B23" s="8" t="s">
        <v>11</v>
      </c>
      <c r="C23" s="43">
        <f>+(C21-C24)*1.3</f>
        <v>140.37864750000011</v>
      </c>
      <c r="D23" s="9" t="s">
        <v>9</v>
      </c>
    </row>
    <row r="24" spans="1:4" ht="16" x14ac:dyDescent="0.35">
      <c r="A24" s="13">
        <f>A23+0.01</f>
        <v>2.0399999999999991</v>
      </c>
      <c r="B24" s="8" t="s">
        <v>12</v>
      </c>
      <c r="C24" s="43">
        <f>((C21-C22))*0.95</f>
        <v>681.72142499999973</v>
      </c>
      <c r="D24" s="9" t="s">
        <v>9</v>
      </c>
    </row>
    <row r="25" spans="1:4" x14ac:dyDescent="0.35">
      <c r="A25" s="13"/>
      <c r="B25" s="14"/>
      <c r="C25" s="44"/>
      <c r="D25" s="15"/>
    </row>
    <row r="26" spans="1:4" ht="15.5" x14ac:dyDescent="0.35">
      <c r="A26" s="3">
        <v>3</v>
      </c>
      <c r="B26" s="4" t="s">
        <v>13</v>
      </c>
      <c r="C26" s="42"/>
      <c r="D26" s="6"/>
    </row>
    <row r="27" spans="1:4" ht="28" x14ac:dyDescent="0.35">
      <c r="A27" s="13">
        <f>A26+0.01</f>
        <v>3.01</v>
      </c>
      <c r="B27" s="8" t="s">
        <v>14</v>
      </c>
      <c r="C27" s="43">
        <f>+C17*1.05</f>
        <v>1030.05</v>
      </c>
      <c r="D27" s="9" t="s">
        <v>4</v>
      </c>
    </row>
    <row r="28" spans="1:4" x14ac:dyDescent="0.35">
      <c r="A28" s="13">
        <v>3.02</v>
      </c>
      <c r="B28" s="8" t="s">
        <v>15</v>
      </c>
      <c r="C28" s="45">
        <v>2</v>
      </c>
      <c r="D28" s="9" t="s">
        <v>16</v>
      </c>
    </row>
    <row r="29" spans="1:4" ht="15.5" x14ac:dyDescent="0.35">
      <c r="A29" s="16"/>
      <c r="B29" s="17"/>
      <c r="C29" s="38"/>
      <c r="D29" s="17"/>
    </row>
    <row r="30" spans="1:4" ht="30.5" x14ac:dyDescent="0.35">
      <c r="A30" s="18">
        <v>4</v>
      </c>
      <c r="B30" s="19" t="s">
        <v>17</v>
      </c>
      <c r="C30" s="39"/>
      <c r="D30" s="19"/>
    </row>
    <row r="31" spans="1:4" ht="116.5" customHeight="1" x14ac:dyDescent="0.35">
      <c r="A31" s="20">
        <f>+A30+0.01</f>
        <v>4.01</v>
      </c>
      <c r="B31" s="21" t="s">
        <v>18</v>
      </c>
      <c r="C31" s="22">
        <v>3</v>
      </c>
      <c r="D31" s="20" t="s">
        <v>16</v>
      </c>
    </row>
    <row r="32" spans="1:4" ht="35.5" customHeight="1" x14ac:dyDescent="0.35">
      <c r="A32" s="20">
        <f>+A31+0.01</f>
        <v>4.0199999999999996</v>
      </c>
      <c r="B32" s="21" t="s">
        <v>19</v>
      </c>
      <c r="C32" s="22">
        <v>1</v>
      </c>
      <c r="D32" s="20" t="s">
        <v>6</v>
      </c>
    </row>
    <row r="33" spans="1:4" ht="15.5" x14ac:dyDescent="0.35">
      <c r="A33" s="20">
        <v>4.03</v>
      </c>
      <c r="B33" s="21" t="s">
        <v>20</v>
      </c>
      <c r="C33" s="22">
        <v>1</v>
      </c>
      <c r="D33" s="20" t="s">
        <v>6</v>
      </c>
    </row>
    <row r="34" spans="1:4" ht="16.5" x14ac:dyDescent="0.55000000000000004">
      <c r="A34" s="23"/>
      <c r="B34" s="23"/>
      <c r="C34" s="40"/>
      <c r="D34" s="23"/>
    </row>
    <row r="35" spans="1:4" ht="15.5" x14ac:dyDescent="0.35">
      <c r="A35" s="3">
        <v>4</v>
      </c>
      <c r="B35" s="24" t="s">
        <v>21</v>
      </c>
      <c r="C35" s="41"/>
      <c r="D35" s="25"/>
    </row>
    <row r="36" spans="1:4" ht="29.5" customHeight="1" x14ac:dyDescent="0.35">
      <c r="A36" s="26">
        <f>+A35+0.01</f>
        <v>4.01</v>
      </c>
      <c r="B36" s="27" t="s">
        <v>22</v>
      </c>
      <c r="C36" s="28">
        <f>+(C17*2)+(2*4)+(2*4)</f>
        <v>1978</v>
      </c>
      <c r="D36" s="12" t="s">
        <v>23</v>
      </c>
    </row>
    <row r="37" spans="1:4" ht="16" customHeight="1" x14ac:dyDescent="0.35">
      <c r="A37" s="26">
        <f>+A36+0.01</f>
        <v>4.0199999999999996</v>
      </c>
      <c r="B37" s="27" t="s">
        <v>24</v>
      </c>
      <c r="C37" s="28">
        <f>(C17*0.85)+(2*2)</f>
        <v>837.85</v>
      </c>
      <c r="D37" s="36" t="s">
        <v>33</v>
      </c>
    </row>
    <row r="38" spans="1:4" ht="49.5" customHeight="1" x14ac:dyDescent="0.35">
      <c r="A38" s="26">
        <f>+A37+0.01</f>
        <v>4.0299999999999994</v>
      </c>
      <c r="B38" s="27" t="s">
        <v>25</v>
      </c>
      <c r="C38" s="28">
        <f>(C17*0.7*0.1)+(2*2*0.1)</f>
        <v>69.070000000000007</v>
      </c>
      <c r="D38" s="12" t="s">
        <v>34</v>
      </c>
    </row>
    <row r="39" spans="1:4" ht="38" customHeight="1" x14ac:dyDescent="0.35">
      <c r="A39" s="26">
        <f>+A38+0.01</f>
        <v>4.0399999999999991</v>
      </c>
      <c r="B39" s="27" t="s">
        <v>26</v>
      </c>
      <c r="C39" s="28">
        <f>+C38</f>
        <v>69.070000000000007</v>
      </c>
      <c r="D39" s="12" t="s">
        <v>34</v>
      </c>
    </row>
  </sheetData>
  <mergeCells count="5">
    <mergeCell ref="A2:D2"/>
    <mergeCell ref="A3:D3"/>
    <mergeCell ref="A8:D8"/>
    <mergeCell ref="A9:D9"/>
    <mergeCell ref="A11:D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Luchy Sanchez</dc:creator>
  <cp:lastModifiedBy>Luchy Sanchez</cp:lastModifiedBy>
  <dcterms:created xsi:type="dcterms:W3CDTF">2023-11-22T18:27:55Z</dcterms:created>
  <dcterms:modified xsi:type="dcterms:W3CDTF">2023-11-22T18:37:07Z</dcterms:modified>
</cp:coreProperties>
</file>