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C5007644-840C-4A67-BD0B-40603BD464A3}" xr6:coauthVersionLast="47" xr6:coauthVersionMax="47" xr10:uidLastSave="{00000000-0000-0000-0000-000000000000}"/>
  <bookViews>
    <workbookView xWindow="-120" yWindow="-120" windowWidth="29040" windowHeight="15840" tabRatio="598" xr2:uid="{BD9EF140-573A-4D62-B83B-E43F57BCEC6D}"/>
  </bookViews>
  <sheets>
    <sheet name="Programa 11" sheetId="1" r:id="rId1"/>
    <sheet name="Programa 12" sheetId="2" r:id="rId2"/>
    <sheet name="Programa 13" sheetId="3" r:id="rId3"/>
  </sheets>
  <externalReferences>
    <externalReference r:id="rId4"/>
  </externalReferences>
  <definedNames>
    <definedName name="_xlnm.Print_Area" localSheetId="0">'Programa 11'!$A$1:$L$55</definedName>
    <definedName name="_xlnm.Print_Area" localSheetId="1">'Programa 12'!$A$1:$L$58</definedName>
    <definedName name="_xlnm.Print_Area" localSheetId="2">'Programa 13'!$A$1:$L$47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K30" i="1"/>
  <c r="C42" i="3"/>
  <c r="C43" i="3"/>
  <c r="C41" i="3"/>
  <c r="K30" i="3"/>
  <c r="J30" i="3"/>
  <c r="J26" i="3"/>
  <c r="D17" i="3"/>
  <c r="D16" i="3"/>
  <c r="D15" i="3"/>
  <c r="C53" i="2"/>
  <c r="C51" i="2" l="1"/>
  <c r="K31" i="2"/>
  <c r="J31" i="2"/>
  <c r="K30" i="2"/>
  <c r="J30" i="2"/>
  <c r="J26" i="2"/>
  <c r="D17" i="2"/>
  <c r="D16" i="2"/>
  <c r="D15" i="2"/>
  <c r="C51" i="1"/>
  <c r="C50" i="1"/>
  <c r="C49" i="1"/>
  <c r="K31" i="1"/>
  <c r="J31" i="1"/>
  <c r="J26" i="1"/>
  <c r="D17" i="1"/>
  <c r="D16" i="1"/>
  <c r="D15" i="1"/>
  <c r="C52" i="2" l="1"/>
</calcChain>
</file>

<file path=xl/sharedStrings.xml><?xml version="1.0" encoding="utf-8"?>
<sst xmlns="http://schemas.openxmlformats.org/spreadsheetml/2006/main" count="241" uniqueCount="102">
  <si>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</si>
  <si>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</si>
  <si>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</si>
  <si>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</si>
  <si>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</si>
  <si>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</si>
  <si>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</si>
  <si>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</si>
  <si>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6102</t>
  </si>
  <si>
    <t>Subcapítulo</t>
  </si>
  <si>
    <t>Unidad Ejecutora</t>
  </si>
  <si>
    <t>0001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</si>
  <si>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</si>
  <si>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</si>
  <si>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</si>
  <si>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</si>
  <si>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</si>
  <si>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</si>
  <si>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2.5.2</t>
  </si>
  <si>
    <t>III. Información del Programa</t>
  </si>
  <si>
    <t>Nombre:</t>
  </si>
  <si>
    <t>Descripción:</t>
  </si>
  <si>
    <t>Resultado Asociado: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</si>
  <si>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</si>
  <si>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</si>
  <si>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</si>
  <si>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</si>
  <si>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</si>
  <si>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</si>
  <si>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</si>
  <si>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</si>
  <si>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</si>
  <si>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</si>
  <si>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</si>
  <si>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</si>
  <si>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</si>
  <si>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</si>
  <si>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</si>
  <si>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</si>
  <si>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</si>
  <si>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</si>
  <si>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</si>
  <si>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</si>
  <si>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</si>
  <si>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</si>
  <si>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</si>
  <si>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</si>
  <si>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</si>
  <si>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</si>
  <si>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A la fecha de elaboracion de la matriz no hay presupuesto ejecutado</t>
    </r>
  </si>
  <si>
    <t xml:space="preserve">Presupuesto aprobado:  </t>
  </si>
  <si>
    <t xml:space="preserve">Presupuesto modificado: </t>
  </si>
  <si>
    <t>Total devengado:</t>
  </si>
  <si>
    <t>6109</t>
  </si>
  <si>
    <t>01</t>
  </si>
  <si>
    <t>Brindar a la provincia de Puerto Plata servicios de agua potable, alcantarillado y saneamiento con calidad, eficiencia y eficacia, elevando el nivel de vida de la población y la satisfacción de los clientes a partir del compromiso medioambiental sustentable, siendo una corporación que se desarrolla con un capital humano competente, motivado y comprometido.</t>
  </si>
  <si>
    <t>Ser una corporación líder, autosustentable y reconocida por sus clientes en el sector agua Potable y Saneamiento, que cumpla con los estándares de calidad, de la mano con el desarrollo medio ambiental del país, satisfaciendo así, las necesidades de agua potable, alcantarillados y saneamientos de la provincia de Puerto Plata y que cuenta con un capital humano excelente y con capacidades demostradas.</t>
  </si>
  <si>
    <r>
      <t>Beneficiarios:</t>
    </r>
    <r>
      <rPr>
        <sz val="10"/>
        <color rgb="FF000000"/>
        <rFont val="Century Gothic"/>
        <family val="2"/>
      </rPr>
      <t xml:space="preserve"> </t>
    </r>
  </si>
  <si>
    <t>m3 agua residuales recolectadas</t>
  </si>
  <si>
    <t>m3 agua residuales tratadas</t>
  </si>
  <si>
    <t>Este producto consiste en recolectar las aguas residuales que se generan en las viviendas, para transportarlas de forma segura hacia las estaciones de tratamiento o disposición final de dichas aguas.</t>
  </si>
  <si>
    <t xml:space="preserve"> Recolectar, transportar y tratar las aguas residuales y vertidas para su disposicion final sin dañar el medio ambiente.</t>
  </si>
  <si>
    <r>
      <t xml:space="preserve">VI. </t>
    </r>
    <r>
      <rPr>
        <b/>
        <sz val="10"/>
        <color theme="0"/>
        <rFont val="Century Gothic"/>
        <family val="2"/>
      </rPr>
      <t>Oportunidades de Mejora</t>
    </r>
  </si>
  <si>
    <t>Abastecimiento de Agua Potable.</t>
  </si>
  <si>
    <t>Incrementada la cobertura de agua potable en zonas urbanas y rurales, eficiantizar y aumentar el servicio de agua potable.</t>
  </si>
  <si>
    <r>
      <rPr>
        <b/>
        <sz val="10"/>
        <rFont val="Calibri"/>
        <family val="2"/>
      </rPr>
      <t>7660-</t>
    </r>
    <r>
      <rPr>
        <sz val="10"/>
        <rFont val="Calibri"/>
        <family val="2"/>
      </rPr>
      <t xml:space="preserve"> Residentes de los sectores bajo jurisdicción de CORAAPPLATA con producción de agua potable a través de la red pública.</t>
    </r>
  </si>
  <si>
    <t>M3 de agua producida</t>
  </si>
  <si>
    <r>
      <rPr>
        <b/>
        <sz val="10"/>
        <rFont val="Calibri"/>
        <family val="2"/>
      </rPr>
      <t>7837-</t>
    </r>
    <r>
      <rPr>
        <sz val="10"/>
        <rFont val="Calibri"/>
        <family val="2"/>
      </rPr>
      <t xml:space="preserve"> Residentes de los sectores bajo jurisdicción de CORAAPPLATA con suministro de agua potable a través de la red pública.</t>
    </r>
  </si>
  <si>
    <t>M3 de agua suministrada</t>
  </si>
  <si>
    <t>limitada capacidad de almacenamiento e interruciones en el servicio.</t>
  </si>
  <si>
    <t>Lineamientos para la Ejecución Presupuestaria 2023 del Gobierno General Nacional</t>
  </si>
  <si>
    <t>Gestión Comercial.</t>
  </si>
  <si>
    <t xml:space="preserve">Este programa contempla la implementación de políticas comerciales para lograr el crecimiento de los clientes y eficientización de los servicios y que los usuarios de CORAAPPLATA reciban atención a los servicios comerciales de sus reclamos y denuncias.        </t>
  </si>
  <si>
    <t>Eficientizada la Gestión comercial a los servicios comprometidos.</t>
  </si>
  <si>
    <t xml:space="preserve"> Clientes/usuarios atendidos.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</si>
  <si>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</t>
    </r>
  </si>
  <si>
    <t xml:space="preserve">Este programa se encarga de cumplir todo el proceso producción del agua potable, velando por a ejecución de control de la calidad de agua en las fuentes de producción y la red de distribución. Es respozable del mantenimiento de los sistemas de producción y distribución de agua potable, haciendo posible que la población tenga acceso a agua potable con la calidad requerida. </t>
  </si>
  <si>
    <t>Lic. Melvin Gómez Burgos</t>
  </si>
  <si>
    <t>Encargado de Planificación y Desarrollo</t>
  </si>
  <si>
    <t>Incrementada la proporción de aguas residuales tratadas y vertidas.</t>
  </si>
  <si>
    <t xml:space="preserve">Residentes de los sectores bajo la jurisdicción de CORAAPPLATA con servicio de recolección de agua residual a través de la red de alcantarillado. </t>
  </si>
  <si>
    <t xml:space="preserve">Residentes de los sectores bajo la jurisdicción de CORAAPPLATA con suministro de agua potable a través de la red pública. </t>
  </si>
  <si>
    <t>Residentes de los sectores bajo jurisdicción de CORAAPPLATA con aguas residuales tratadas y vertidas al medio ambiente conforme a los parámetros establecidos por las normas.</t>
  </si>
  <si>
    <t xml:space="preserve">Consiste en eliminar los contaminantes presentes en las aguas residuales recolectadas y disponerla de manera adecuada y segura en el medio ambiente. </t>
  </si>
  <si>
    <r>
      <rPr>
        <b/>
        <i/>
        <sz val="10"/>
        <color theme="1"/>
        <rFont val="Calibri"/>
        <family val="2"/>
        <scheme val="minor"/>
      </rPr>
      <t>7664</t>
    </r>
    <r>
      <rPr>
        <b/>
        <sz val="10"/>
        <color theme="1"/>
        <rFont val="Calibri"/>
        <family val="2"/>
        <scheme val="minor"/>
      </rPr>
      <t xml:space="preserve">- </t>
    </r>
    <r>
      <rPr>
        <i/>
        <sz val="10"/>
        <color theme="1"/>
        <rFont val="Calibri"/>
        <family val="2"/>
        <scheme val="minor"/>
      </rPr>
      <t xml:space="preserve">Residentes de los sectores de CORAAPPLATA reciben atención a las solicitudes de servicios comerciales, reclamos y denuncias. </t>
    </r>
  </si>
  <si>
    <t>Eficiencia en el servicio y el aumento de la productividad del agua, garantizando la salud de la poblacion, minimizando las enfermedades de origen hídrico, por deficiencia en la calidad del servicio de agua potable.</t>
  </si>
  <si>
    <t xml:space="preserve">El producto consiste en llevar el agua potable hacia las viviendas dentro de la zona de jurisdicción de  CORAAPPLATA a través de las redes de distribución, reduciendo la escacez del agua potable para eficientizar y aumentar el servicio. </t>
  </si>
  <si>
    <r>
      <rPr>
        <b/>
        <i/>
        <sz val="10"/>
        <color theme="1"/>
        <rFont val="Calibri"/>
        <family val="2"/>
        <scheme val="minor"/>
      </rPr>
      <t xml:space="preserve">7662- </t>
    </r>
    <r>
      <rPr>
        <i/>
        <sz val="10"/>
        <color theme="1"/>
        <rFont val="Calibri"/>
        <family val="2"/>
        <scheme val="minor"/>
      </rPr>
      <t>Residentes de los sectores bajo jurisdicción de CORAAPLATA con servicio de recolección de agua residual a través de la red de alcantarillado.</t>
    </r>
  </si>
  <si>
    <r>
      <rPr>
        <b/>
        <i/>
        <sz val="10"/>
        <color theme="1"/>
        <rFont val="Calibri"/>
        <family val="2"/>
        <scheme val="minor"/>
      </rPr>
      <t>7663-</t>
    </r>
    <r>
      <rPr>
        <i/>
        <sz val="10"/>
        <color theme="1"/>
        <rFont val="Calibri"/>
        <family val="2"/>
        <scheme val="minor"/>
      </rPr>
      <t xml:space="preserve"> Residentes de los sectores bajo jurisdicción de CORAAPPLATA con aguas residuales tratadas y vertidas al medio ambiente conforme a los parámetros establecidos por las normas.</t>
    </r>
  </si>
  <si>
    <t>Residentes de los sectores bajo la jurisdicción de CORAAPPLATA con producción de agua potable a través de la red pública.</t>
  </si>
  <si>
    <t xml:space="preserve">El producto consiste en cuanticar la cantidad de agua potable producida  </t>
  </si>
  <si>
    <t>Saneamiento y disposición de las Aguas Residuales.</t>
  </si>
  <si>
    <t>Residentes de la provincia de Puerto Plata bajo jurisdicción de CORAAPPLATA.</t>
  </si>
  <si>
    <t>Residentes de la Provincia de Puerto Plata, bajo jurisdicción de CORAAPPLATA.</t>
  </si>
  <si>
    <t>En este programa logrará recolectar y tratar las aguas residiuales vertidas para su disposición final, sin dañar el medio ambiente a través de las redes de alcantarillado sanitario.</t>
  </si>
  <si>
    <t>Residentes en la provincia de Puerto Plata bajo jurisdicción de CORAAPPLATA.</t>
  </si>
  <si>
    <t>Residentes de los sectores bajo jurisdicción de CORAAPPLATA reciben atención a las solicitudes de servicios comeriales, reclamos y denuncias.</t>
  </si>
  <si>
    <t>El producto consiste en responder a las solicitudes, quejas y denuncias de servicios comerciales de los ciudadanos clientes que se acerquen a la institución dentro de los tiempos límites establecidos para cada tipo de servicio.</t>
  </si>
  <si>
    <t>Ejecución Semestral</t>
  </si>
  <si>
    <t>Programación Semestral</t>
  </si>
  <si>
    <t>Informe de Evaluación Semetral de las metas Físicas-Financieras (Enero - Junio 2023)</t>
  </si>
  <si>
    <t>Informe de Evaluación Semetral de las metas Física-Financiera (Enero - Junio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</si>
</sst>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entury Gothic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0"/>
      <color theme="0"/>
      <name val="Century Gothic"/>
      <family val="2"/>
    </font>
    <font>
      <i/>
      <sz val="10"/>
      <name val="Calibri"/>
      <family val="2"/>
    </font>
    <font>
      <sz val="10"/>
      <name val="Calibri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165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2" fillId="0" borderId="4" xfId="0" applyFont="1" applyBorder="1"/>
    <xf numFmtId="0" fontId="11" fillId="7" borderId="15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64" fontId="0" fillId="0" borderId="0" xfId="1" applyFont="1"/>
    <xf numFmtId="0" fontId="14" fillId="0" borderId="0" xfId="0" applyFont="1" applyAlignment="1">
      <alignment horizontal="left" vertical="center" wrapText="1"/>
    </xf>
    <xf numFmtId="167" fontId="14" fillId="0" borderId="18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18" xfId="0" applyFont="1" applyBorder="1" applyAlignment="1">
      <alignment vertical="center"/>
    </xf>
    <xf numFmtId="0" fontId="2" fillId="0" borderId="18" xfId="0" applyFont="1" applyBorder="1"/>
    <xf numFmtId="0" fontId="16" fillId="0" borderId="1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18" xfId="0" applyFont="1" applyBorder="1" applyAlignment="1">
      <alignment vertical="center" wrapText="1"/>
    </xf>
    <xf numFmtId="0" fontId="11" fillId="0" borderId="18" xfId="0" applyFont="1" applyBorder="1"/>
    <xf numFmtId="0" fontId="13" fillId="9" borderId="18" xfId="0" applyFont="1" applyFill="1" applyBorder="1" applyAlignment="1">
      <alignment horizontal="center" vertical="center" wrapText="1" readingOrder="1"/>
    </xf>
    <xf numFmtId="167" fontId="0" fillId="0" borderId="0" xfId="0" applyNumberFormat="1"/>
    <xf numFmtId="0" fontId="14" fillId="0" borderId="18" xfId="0" applyFont="1" applyBorder="1" applyAlignment="1" applyProtection="1">
      <alignment horizontal="center" vertical="center" wrapText="1"/>
      <protection locked="0"/>
    </xf>
    <xf numFmtId="166" fontId="14" fillId="0" borderId="18" xfId="0" applyNumberFormat="1" applyFont="1" applyBorder="1" applyAlignment="1" applyProtection="1">
      <alignment horizontal="center" vertical="center" wrapText="1"/>
      <protection locked="0"/>
    </xf>
    <xf numFmtId="10" fontId="14" fillId="8" borderId="18" xfId="2" applyNumberFormat="1" applyFont="1" applyFill="1" applyBorder="1" applyAlignment="1" applyProtection="1">
      <alignment horizontal="center" vertical="center" wrapText="1" readingOrder="1"/>
      <protection locked="0"/>
    </xf>
    <xf numFmtId="168" fontId="14" fillId="8" borderId="18" xfId="0" applyNumberFormat="1" applyFont="1" applyFill="1" applyBorder="1" applyAlignment="1" applyProtection="1">
      <alignment horizontal="center" vertical="center" wrapText="1" readingOrder="1"/>
      <protection locked="0"/>
    </xf>
    <xf numFmtId="164" fontId="14" fillId="0" borderId="18" xfId="1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vertical="center" wrapText="1"/>
      <protection locked="0"/>
    </xf>
    <xf numFmtId="164" fontId="21" fillId="0" borderId="0" xfId="1" applyFont="1"/>
    <xf numFmtId="0" fontId="14" fillId="0" borderId="0" xfId="0" applyFont="1" applyProtection="1">
      <protection locked="0"/>
    </xf>
    <xf numFmtId="0" fontId="19" fillId="0" borderId="18" xfId="0" applyFont="1" applyBorder="1" applyAlignment="1">
      <alignment vertical="top"/>
    </xf>
    <xf numFmtId="39" fontId="14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166" fontId="14" fillId="0" borderId="18" xfId="0" applyNumberFormat="1" applyFont="1" applyBorder="1" applyAlignment="1" applyProtection="1">
      <alignment horizontal="center" vertical="center" wrapText="1" readingOrder="1"/>
      <protection locked="0"/>
    </xf>
    <xf numFmtId="166" fontId="24" fillId="0" borderId="30" xfId="0" applyNumberFormat="1" applyFont="1" applyBorder="1" applyAlignment="1" applyProtection="1">
      <alignment horizontal="center" vertical="center" wrapText="1" readingOrder="1"/>
      <protection locked="0"/>
    </xf>
    <xf numFmtId="3" fontId="11" fillId="0" borderId="18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vertical="top" wrapText="1"/>
    </xf>
    <xf numFmtId="0" fontId="25" fillId="0" borderId="0" xfId="0" applyFont="1"/>
    <xf numFmtId="0" fontId="4" fillId="2" borderId="4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165" fontId="26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8" fillId="0" borderId="4" xfId="0" applyFont="1" applyBorder="1"/>
    <xf numFmtId="0" fontId="11" fillId="0" borderId="18" xfId="0" applyFont="1" applyBorder="1" applyAlignment="1">
      <alignment vertical="center" wrapText="1"/>
    </xf>
    <xf numFmtId="43" fontId="14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37" fontId="14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0" xfId="0" applyFont="1" applyAlignment="1" applyProtection="1">
      <alignment vertical="center" wrapText="1"/>
      <protection locked="0"/>
    </xf>
    <xf numFmtId="0" fontId="11" fillId="7" borderId="18" xfId="0" applyFont="1" applyFill="1" applyBorder="1"/>
    <xf numFmtId="0" fontId="19" fillId="0" borderId="35" xfId="0" applyFont="1" applyBorder="1" applyAlignment="1">
      <alignment vertical="top"/>
    </xf>
    <xf numFmtId="167" fontId="14" fillId="0" borderId="36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34" xfId="0" applyFont="1" applyBorder="1" applyAlignment="1">
      <alignment vertical="top"/>
    </xf>
    <xf numFmtId="167" fontId="14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37" xfId="0" applyFont="1" applyBorder="1" applyAlignment="1">
      <alignment vertical="top"/>
    </xf>
    <xf numFmtId="167" fontId="14" fillId="0" borderId="38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>
      <alignment horizontal="center" vertical="top" wrapText="1"/>
    </xf>
    <xf numFmtId="37" fontId="14" fillId="0" borderId="39" xfId="1" applyNumberFormat="1" applyFont="1" applyFill="1" applyBorder="1" applyAlignment="1" applyProtection="1">
      <alignment horizontal="center" vertical="center" wrapText="1" readingOrder="1"/>
      <protection locked="0"/>
    </xf>
    <xf numFmtId="37" fontId="14" fillId="0" borderId="40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9" fillId="6" borderId="0" xfId="0" applyFont="1" applyFill="1" applyAlignment="1">
      <alignment horizontal="left" vertical="center" wrapText="1"/>
    </xf>
    <xf numFmtId="0" fontId="19" fillId="6" borderId="5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17" fillId="5" borderId="5" xfId="0" applyFont="1" applyFill="1" applyBorder="1" applyAlignment="1">
      <alignment horizontal="left" vertical="center"/>
    </xf>
    <xf numFmtId="10" fontId="14" fillId="8" borderId="18" xfId="2" applyNumberFormat="1" applyFont="1" applyFill="1" applyBorder="1" applyAlignment="1" applyProtection="1">
      <alignment horizontal="center" vertical="center" wrapText="1" readingOrder="1"/>
    </xf>
    <xf numFmtId="0" fontId="19" fillId="6" borderId="18" xfId="0" applyFont="1" applyFill="1" applyBorder="1" applyAlignment="1">
      <alignment horizontal="left" vertical="center"/>
    </xf>
    <xf numFmtId="0" fontId="13" fillId="9" borderId="18" xfId="0" applyFont="1" applyFill="1" applyBorder="1" applyAlignment="1">
      <alignment horizontal="center" vertical="center" wrapText="1" readingOrder="1"/>
    </xf>
    <xf numFmtId="0" fontId="14" fillId="7" borderId="18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49" fontId="10" fillId="0" borderId="15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17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left" vertical="center"/>
    </xf>
    <xf numFmtId="39" fontId="14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8" xfId="0" applyFont="1" applyBorder="1" applyAlignment="1" applyProtection="1">
      <alignment horizontal="left" vertical="center" wrapText="1" indent="1"/>
      <protection locked="0"/>
    </xf>
    <xf numFmtId="0" fontId="23" fillId="0" borderId="18" xfId="0" applyFont="1" applyBorder="1" applyAlignment="1" applyProtection="1">
      <alignment horizontal="left" vertical="top" wrapText="1" indent="1"/>
      <protection locked="0"/>
    </xf>
    <xf numFmtId="0" fontId="14" fillId="0" borderId="18" xfId="0" applyFont="1" applyBorder="1" applyAlignment="1" applyProtection="1">
      <alignment horizontal="left" vertical="top" wrapText="1" indent="1"/>
      <protection locked="0"/>
    </xf>
    <xf numFmtId="0" fontId="19" fillId="6" borderId="4" xfId="0" applyFont="1" applyFill="1" applyBorder="1" applyAlignment="1">
      <alignment horizontal="left" vertical="center"/>
    </xf>
    <xf numFmtId="0" fontId="19" fillId="6" borderId="0" xfId="0" applyFont="1" applyFill="1" applyAlignment="1">
      <alignment horizontal="left" vertical="center"/>
    </xf>
    <xf numFmtId="0" fontId="19" fillId="6" borderId="5" xfId="0" applyFont="1" applyFill="1" applyBorder="1" applyAlignment="1">
      <alignment horizontal="left" vertical="center"/>
    </xf>
    <xf numFmtId="0" fontId="15" fillId="7" borderId="18" xfId="0" applyFont="1" applyFill="1" applyBorder="1" applyAlignment="1">
      <alignment horizontal="center" vertical="center" wrapText="1" readingOrder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10" fillId="0" borderId="18" xfId="0" applyFont="1" applyBorder="1" applyAlignment="1" applyProtection="1">
      <alignment horizontal="left" vertical="top" wrapText="1"/>
      <protection locked="0"/>
    </xf>
    <xf numFmtId="37" fontId="14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7" fontId="14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7" fontId="14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10" fontId="14" fillId="8" borderId="26" xfId="2" applyNumberFormat="1" applyFont="1" applyFill="1" applyBorder="1" applyAlignment="1" applyProtection="1">
      <alignment horizontal="center" vertical="center" wrapText="1" readingOrder="1"/>
    </xf>
    <xf numFmtId="10" fontId="14" fillId="8" borderId="29" xfId="2" applyNumberFormat="1" applyFont="1" applyFill="1" applyBorder="1" applyAlignment="1" applyProtection="1">
      <alignment horizontal="center" vertical="center" wrapText="1" readingOrder="1"/>
    </xf>
    <xf numFmtId="0" fontId="15" fillId="7" borderId="20" xfId="0" applyFont="1" applyFill="1" applyBorder="1" applyAlignment="1">
      <alignment horizontal="center" vertical="center" wrapText="1" readingOrder="1"/>
    </xf>
    <xf numFmtId="0" fontId="15" fillId="7" borderId="21" xfId="0" applyFont="1" applyFill="1" applyBorder="1" applyAlignment="1">
      <alignment horizontal="center" vertical="center" wrapText="1" readingOrder="1"/>
    </xf>
    <xf numFmtId="0" fontId="15" fillId="7" borderId="22" xfId="0" applyFont="1" applyFill="1" applyBorder="1" applyAlignment="1">
      <alignment horizontal="center" vertical="center" wrapText="1" readingOrder="1"/>
    </xf>
    <xf numFmtId="0" fontId="15" fillId="7" borderId="23" xfId="0" applyFont="1" applyFill="1" applyBorder="1" applyAlignment="1">
      <alignment horizontal="center" vertical="center" wrapText="1" readingOrder="1"/>
    </xf>
    <xf numFmtId="0" fontId="15" fillId="7" borderId="24" xfId="0" applyFont="1" applyFill="1" applyBorder="1" applyAlignment="1">
      <alignment horizontal="center" vertical="center" wrapText="1" readingOrder="1"/>
    </xf>
    <xf numFmtId="0" fontId="8" fillId="6" borderId="18" xfId="0" applyFont="1" applyFill="1" applyBorder="1" applyAlignment="1">
      <alignment horizontal="left" vertical="center"/>
    </xf>
    <xf numFmtId="49" fontId="10" fillId="0" borderId="18" xfId="0" quotePrefix="1" applyNumberFormat="1" applyFont="1" applyBorder="1" applyAlignment="1" applyProtection="1">
      <alignment horizontal="left" vertical="center" wrapText="1"/>
      <protection locked="0"/>
    </xf>
    <xf numFmtId="0" fontId="5" fillId="10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37" fontId="14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49" fontId="10" fillId="0" borderId="31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32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33" xfId="0" quotePrefix="1" applyNumberFormat="1" applyFont="1" applyBorder="1" applyAlignment="1" applyProtection="1">
      <alignment horizontal="left" vertical="center" wrapText="1"/>
      <protection locked="0"/>
    </xf>
    <xf numFmtId="0" fontId="4" fillId="10" borderId="1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6" fillId="10" borderId="1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5" fillId="4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9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9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70" formatCode="#,##0_);\(#,##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9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70" formatCode="#,##0_);\(#,##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theme="0" tint="-0.34998626667073579"/>
        </top>
      </border>
    </dxf>
    <dxf>
      <border diagonalUp="0" diagonalDown="0">
        <left style="medium">
          <color rgb="FF000000"/>
        </left>
        <right style="medium">
          <color rgb="FF000000"/>
        </right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theme="0" tint="-0.34998626667073579"/>
        </top>
      </border>
    </dxf>
    <dxf>
      <border diagonalUp="0" diagonalDown="0">
        <left style="medium">
          <color rgb="FF000000"/>
        </left>
        <right style="medium">
          <color rgb="FF000000"/>
        </right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9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9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9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theme="0" tint="-0.34998626667073579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Estilo de tabla 1" pivot="0" count="0" xr9:uid="{54166D20-E18D-4A62-9C84-6EF319A6054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99061</xdr:colOff>
      <xdr:row>1</xdr:row>
      <xdr:rowOff>29278</xdr:rowOff>
    </xdr:from>
    <xdr:ext cx="1272539" cy="752193"/>
    <xdr:pic>
      <xdr:nvPicPr>
        <xdr:cNvPr id="4" name="Imagen 3">
          <a:extLst>
            <a:ext uri="{FF2B5EF4-FFF2-40B4-BE49-F238E27FC236}">
              <a16:creationId xmlns:a16="http://schemas.microsoft.com/office/drawing/2014/main" id="{3E259E2F-F400-4EE6-AD20-BC65AFB29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9278"/>
          <a:ext cx="1272539" cy="7521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99061</xdr:colOff>
      <xdr:row>1</xdr:row>
      <xdr:rowOff>46168</xdr:rowOff>
    </xdr:from>
    <xdr:ext cx="1243964" cy="735303"/>
    <xdr:pic>
      <xdr:nvPicPr>
        <xdr:cNvPr id="2" name="Imagen 1">
          <a:extLst>
            <a:ext uri="{FF2B5EF4-FFF2-40B4-BE49-F238E27FC236}">
              <a16:creationId xmlns:a16="http://schemas.microsoft.com/office/drawing/2014/main" id="{2A39E2D5-6449-44C9-BFB9-2B1CD4AE4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46168"/>
          <a:ext cx="1243964" cy="73530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176816</xdr:colOff>
      <xdr:row>1</xdr:row>
      <xdr:rowOff>87474</xdr:rowOff>
    </xdr:from>
    <xdr:ext cx="1241766" cy="655120"/>
    <xdr:pic>
      <xdr:nvPicPr>
        <xdr:cNvPr id="2" name="Imagen 1">
          <a:extLst>
            <a:ext uri="{FF2B5EF4-FFF2-40B4-BE49-F238E27FC236}">
              <a16:creationId xmlns:a16="http://schemas.microsoft.com/office/drawing/2014/main" id="{43889C39-759D-4C76-9007-7E91A0868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16" y="87474"/>
          <a:ext cx="1241766" cy="65512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asdgovdo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3FF19C-5246-4618-938D-A8A70FC981BD}" name="Tabla1" displayName="Tabla1" ref="B29:K31" totalsRowShown="0" headerRowDxfId="44" dataDxfId="42" headerRowBorderDxfId="43" tableBorderDxfId="41" totalsRowBorderDxfId="40">
  <tableColumns count="10">
    <tableColumn id="1" xr3:uid="{FD0AD08C-86EA-485A-A171-D2778205DC4E}" name="Producto" dataDxfId="39"/>
    <tableColumn id="2" xr3:uid="{E789BFD7-49ED-49CD-B764-0385B1A6EAA6}" name="Indicador" dataDxfId="38"/>
    <tableColumn id="3" xr3:uid="{02522647-235A-4765-A4CE-3A2837E4B15F}" name="Física_x000a_(A)" dataDxfId="37"/>
    <tableColumn id="4" xr3:uid="{812B8BDC-39EF-4092-8CEE-774BF16ED73C}" name="Financiera_x000a_(B)" dataDxfId="36" dataCellStyle="Millares"/>
    <tableColumn id="9" xr3:uid="{B09BD854-8ABC-4116-9ECF-67582C4652A5}" name="Física_x000a_(C)" dataDxfId="35" dataCellStyle="Millares"/>
    <tableColumn id="10" xr3:uid="{E338E925-943F-457D-894F-D0602B2223F8}" name="Financiera_x000a_(D)" dataDxfId="34" dataCellStyle="Millares"/>
    <tableColumn id="5" xr3:uid="{EC92CCA4-7F0C-4730-A26A-BFC4E7247E79}" name="Física _x000a_(E)" dataDxfId="33"/>
    <tableColumn id="6" xr3:uid="{6F0F6B47-16F3-4D85-AD58-F493F96E3A36}" name="Financiera _x000a_ (F)" dataDxfId="32"/>
    <tableColumn id="7" xr3:uid="{64B24E8E-5429-44DB-B075-E264CC2BC787}" name="Física _x000a_(%)_x000a_ G=E/C" dataDxfId="31" dataCellStyle="Porcentaje">
      <calculatedColumnFormula>IF(H30&gt;0,H30/F30,0)</calculatedColumnFormula>
    </tableColumn>
    <tableColumn id="8" xr3:uid="{3220B791-9347-4C83-BE54-49CC166C0900}" name="Financiero _x000a_(%) _x000a_H=F/D" dataDxfId="30">
      <calculatedColumnFormula>IF(I30&gt;0,I30/G30,0)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686AC7-4B3E-409D-8FD5-FD735C046FB8}" name="Tabla13" displayName="Tabla13" ref="B29:K31" totalsRowShown="0" headerRowDxfId="29" dataDxfId="27" headerRowBorderDxfId="28" tableBorderDxfId="26" totalsRowBorderDxfId="25">
  <tableColumns count="10">
    <tableColumn id="1" xr3:uid="{B551CA80-CE45-4B05-B969-040DA57FA920}" name="Producto" dataDxfId="24"/>
    <tableColumn id="2" xr3:uid="{3A16A42B-4318-4F0F-89E0-80B1C69CB6E6}" name="Indicador" dataDxfId="23"/>
    <tableColumn id="3" xr3:uid="{5239FC7D-B33A-4A5C-B4E7-D584A90989B8}" name="Física_x000a_(A)" dataDxfId="22"/>
    <tableColumn id="4" xr3:uid="{5CFDCA80-A00F-4906-AED9-093A2743851F}" name="Financiera_x000a_(B)" dataDxfId="21"/>
    <tableColumn id="9" xr3:uid="{BBB32BB5-52F3-4C70-B60E-CE0B83BD3C21}" name="Física_x000a_(C)" dataDxfId="20"/>
    <tableColumn id="10" xr3:uid="{89FD5D93-F205-4F2F-ADCA-589D976881C0}" name="Financiera_x000a_(D)" dataDxfId="19"/>
    <tableColumn id="5" xr3:uid="{A7CD7C39-2B82-4B1F-A3DC-433C59C18A27}" name="Física _x000a_(E)" dataDxfId="18"/>
    <tableColumn id="6" xr3:uid="{09A8C9D5-9FE9-4592-9F09-B2390C78A444}" name="Financiera _x000a_ (F)" dataDxfId="17"/>
    <tableColumn id="7" xr3:uid="{F3C2F509-655F-4C73-8142-95F48B874CC5}" name="Física _x000a_(%)_x000a_ G=E/C" dataDxfId="16" dataCellStyle="Porcentaje">
      <calculatedColumnFormula>IF(H30&gt;0,H30/F30,0)</calculatedColumnFormula>
    </tableColumn>
    <tableColumn id="8" xr3:uid="{263771FE-2B0F-42B2-9140-55DF1D4DBEB5}" name="Financiero _x000a_(%) _x000a_H=F/D" dataDxfId="15">
      <calculatedColumnFormula>IF(I30&gt;0,I30/G30,0)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AAD0A5-6234-4520-8693-99579FE9A63A}" name="Tabla134" displayName="Tabla134" ref="B29:K30" totalsRowShown="0" headerRowDxfId="14" dataDxfId="12" headerRowBorderDxfId="13" tableBorderDxfId="11" totalsRowBorderDxfId="10">
  <tableColumns count="10">
    <tableColumn id="1" xr3:uid="{7E3E40E3-78C3-46BF-84AC-04CAD35C38A2}" name="Producto" dataDxfId="9"/>
    <tableColumn id="2" xr3:uid="{E745B844-F6BC-483B-A4DB-A7D007705B92}" name="Indicador" dataDxfId="8"/>
    <tableColumn id="3" xr3:uid="{B5AA6F00-064E-4960-A258-5D320AB75FDD}" name="Física_x000a_(A)" dataDxfId="7" dataCellStyle="Millares"/>
    <tableColumn id="4" xr3:uid="{A4FB6C2A-C55A-4902-BE73-64490AECBBCB}" name="Financiera_x000a_(B)" dataDxfId="6" dataCellStyle="Millares"/>
    <tableColumn id="9" xr3:uid="{A3955329-FA9A-49CB-AA87-A77178956432}" name="Física_x000a_(C)" dataDxfId="5" dataCellStyle="Millares"/>
    <tableColumn id="10" xr3:uid="{C8629D04-F5F4-4B65-8DD3-1FB2614765A9}" name="Financiera_x000a_(D)" dataDxfId="4" dataCellStyle="Millares"/>
    <tableColumn id="5" xr3:uid="{8A6D3FC1-9876-45A9-BAAF-EE8C8EE2B58D}" name="Física _x000a_(E)" dataDxfId="3" dataCellStyle="Millares"/>
    <tableColumn id="6" xr3:uid="{1BD80918-7654-4D61-8CC5-0E260868E864}" name="Financiera _x000a_ (F)" dataDxfId="2"/>
    <tableColumn id="7" xr3:uid="{5524F1ED-1D15-49D5-90C8-DBC3DC023075}" name="Física _x000a_(%)_x000a_ G=E/C" dataDxfId="1" dataCellStyle="Porcentaje">
      <calculatedColumnFormula>IF(H30&gt;0,H30/F30,0)</calculatedColumnFormula>
    </tableColumn>
    <tableColumn id="8" xr3:uid="{9F1B0FEE-42D5-42F1-875E-091BEE7411BC}" name="Financiero _x000a_(%) _x000a_H=F/D" dataDxfId="0">
      <calculatedColumnFormula>IF(I30&gt;0,I30/G30,0)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FACC5-D10F-469A-90E5-9AC69AA9C981}">
  <sheetPr>
    <pageSetUpPr fitToPage="1"/>
  </sheetPr>
  <dimension ref="B1:N54"/>
  <sheetViews>
    <sheetView tabSelected="1" zoomScaleNormal="100" zoomScaleSheetLayoutView="90" workbookViewId="0">
      <selection activeCell="C12" sqref="C12:K12"/>
    </sheetView>
  </sheetViews>
  <sheetFormatPr baseColWidth="10" defaultColWidth="11.42578125" defaultRowHeight="15" x14ac:dyDescent="0.25"/>
  <cols>
    <col min="1" max="1" width="3.42578125" customWidth="1"/>
    <col min="2" max="2" width="20.5703125" style="16" customWidth="1"/>
    <col min="3" max="3" width="14.140625" style="16" customWidth="1"/>
    <col min="4" max="4" width="11.42578125" style="16" customWidth="1"/>
    <col min="5" max="5" width="10.85546875" style="16" bestFit="1" customWidth="1"/>
    <col min="6" max="6" width="10.5703125" style="16" customWidth="1"/>
    <col min="7" max="7" width="16.85546875" style="16" customWidth="1"/>
    <col min="8" max="8" width="17" style="16" customWidth="1"/>
    <col min="9" max="9" width="16.28515625" style="16" customWidth="1"/>
    <col min="10" max="10" width="12.7109375" style="16" customWidth="1"/>
    <col min="11" max="11" width="21.42578125" style="16" customWidth="1"/>
    <col min="12" max="12" width="9.5703125" customWidth="1"/>
    <col min="13" max="13" width="15.140625" bestFit="1" customWidth="1"/>
    <col min="14" max="14" width="16.85546875" bestFit="1" customWidth="1"/>
  </cols>
  <sheetData>
    <row r="1" spans="2:11" thickBot="1" x14ac:dyDescent="0.3"/>
    <row r="2" spans="2:11" ht="21.75" thickBot="1" x14ac:dyDescent="0.3">
      <c r="B2" s="1"/>
      <c r="C2" s="98" t="s">
        <v>100</v>
      </c>
      <c r="D2" s="99"/>
      <c r="E2" s="100"/>
      <c r="F2" s="100"/>
      <c r="G2" s="100"/>
      <c r="H2" s="100"/>
      <c r="I2" s="100"/>
      <c r="J2" s="100"/>
      <c r="K2" s="101"/>
    </row>
    <row r="3" spans="2:11" ht="21.75" thickBot="1" x14ac:dyDescent="0.3">
      <c r="B3" s="2"/>
      <c r="C3" s="102" t="s">
        <v>0</v>
      </c>
      <c r="D3" s="102"/>
      <c r="E3" s="103" t="s">
        <v>1</v>
      </c>
      <c r="F3" s="103"/>
      <c r="G3" s="103"/>
      <c r="H3" s="103"/>
      <c r="I3" s="104"/>
      <c r="J3" s="3" t="s">
        <v>2</v>
      </c>
      <c r="K3" s="4" t="s">
        <v>3</v>
      </c>
    </row>
    <row r="4" spans="2:11" ht="21.75" thickBot="1" x14ac:dyDescent="0.3">
      <c r="B4" s="5"/>
      <c r="C4" s="105" t="s">
        <v>4</v>
      </c>
      <c r="D4" s="106"/>
      <c r="E4" s="107" t="s">
        <v>70</v>
      </c>
      <c r="F4" s="108"/>
      <c r="G4" s="108"/>
      <c r="H4" s="108"/>
      <c r="I4" s="109"/>
      <c r="J4" s="6">
        <v>45160</v>
      </c>
      <c r="K4" s="7">
        <v>1</v>
      </c>
    </row>
    <row r="5" spans="2:11" ht="14.25" x14ac:dyDescent="0.25">
      <c r="B5" s="88"/>
      <c r="C5" s="89"/>
      <c r="D5" s="89"/>
      <c r="E5" s="90"/>
      <c r="F5" s="90"/>
      <c r="G5" s="90"/>
      <c r="H5" s="90"/>
      <c r="I5" s="90"/>
      <c r="J5" s="89"/>
      <c r="K5" s="91"/>
    </row>
    <row r="6" spans="2:11" ht="14.25" x14ac:dyDescent="0.25">
      <c r="B6" s="92"/>
      <c r="C6" s="93"/>
      <c r="D6" s="93"/>
      <c r="E6" s="93"/>
      <c r="F6" s="93"/>
      <c r="G6" s="93"/>
      <c r="H6" s="93"/>
      <c r="I6" s="93"/>
      <c r="J6" s="93"/>
      <c r="K6" s="94"/>
    </row>
    <row r="7" spans="2:11" ht="15.75" x14ac:dyDescent="0.25">
      <c r="B7" s="121" t="s">
        <v>5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11" ht="15.75" x14ac:dyDescent="0.25">
      <c r="B8" s="124" t="s">
        <v>6</v>
      </c>
      <c r="C8" s="125"/>
      <c r="D8" s="125"/>
      <c r="E8" s="125"/>
      <c r="F8" s="125"/>
      <c r="G8" s="125"/>
      <c r="H8" s="125"/>
      <c r="I8" s="125"/>
      <c r="J8" s="125"/>
      <c r="K8" s="126"/>
    </row>
    <row r="9" spans="2:11" x14ac:dyDescent="0.25">
      <c r="B9" s="8" t="s">
        <v>7</v>
      </c>
      <c r="C9" s="95" t="s">
        <v>53</v>
      </c>
      <c r="D9" s="96"/>
      <c r="E9" s="96"/>
      <c r="F9" s="96"/>
      <c r="G9" s="96"/>
      <c r="H9" s="96"/>
      <c r="I9" s="96"/>
      <c r="J9" s="96"/>
      <c r="K9" s="97"/>
    </row>
    <row r="10" spans="2:11" x14ac:dyDescent="0.25">
      <c r="B10" s="9" t="s">
        <v>9</v>
      </c>
      <c r="C10" s="95" t="s">
        <v>54</v>
      </c>
      <c r="D10" s="96"/>
      <c r="E10" s="96"/>
      <c r="F10" s="96"/>
      <c r="G10" s="96"/>
      <c r="H10" s="96"/>
      <c r="I10" s="96"/>
      <c r="J10" s="96"/>
      <c r="K10" s="97"/>
    </row>
    <row r="11" spans="2:11" ht="14.25" x14ac:dyDescent="0.25">
      <c r="B11" s="9" t="s">
        <v>10</v>
      </c>
      <c r="C11" s="95" t="s">
        <v>11</v>
      </c>
      <c r="D11" s="96"/>
      <c r="E11" s="96"/>
      <c r="F11" s="96"/>
      <c r="G11" s="96"/>
      <c r="H11" s="96"/>
      <c r="I11" s="96"/>
      <c r="J11" s="96"/>
      <c r="K11" s="97"/>
    </row>
    <row r="12" spans="2:11" ht="49.7" customHeight="1" x14ac:dyDescent="0.25">
      <c r="B12" s="20" t="s">
        <v>12</v>
      </c>
      <c r="C12" s="71" t="s">
        <v>55</v>
      </c>
      <c r="D12" s="71"/>
      <c r="E12" s="71"/>
      <c r="F12" s="71"/>
      <c r="G12" s="71"/>
      <c r="H12" s="71"/>
      <c r="I12" s="71"/>
      <c r="J12" s="71"/>
      <c r="K12" s="71"/>
    </row>
    <row r="13" spans="2:11" ht="55.7" customHeight="1" x14ac:dyDescent="0.25">
      <c r="B13" s="20" t="s">
        <v>13</v>
      </c>
      <c r="C13" s="71" t="s">
        <v>56</v>
      </c>
      <c r="D13" s="71"/>
      <c r="E13" s="71"/>
      <c r="F13" s="71"/>
      <c r="G13" s="71"/>
      <c r="H13" s="71"/>
      <c r="I13" s="71"/>
      <c r="J13" s="71"/>
      <c r="K13" s="71"/>
    </row>
    <row r="14" spans="2:11" x14ac:dyDescent="0.25">
      <c r="B14" s="81" t="s">
        <v>14</v>
      </c>
      <c r="C14" s="82"/>
      <c r="D14" s="82"/>
      <c r="E14" s="82"/>
      <c r="F14" s="82"/>
      <c r="G14" s="82"/>
      <c r="H14" s="82"/>
      <c r="I14" s="82"/>
      <c r="J14" s="82"/>
      <c r="K14" s="83"/>
    </row>
    <row r="15" spans="2:11" x14ac:dyDescent="0.25">
      <c r="B15" s="21" t="s">
        <v>15</v>
      </c>
      <c r="C15" s="10">
        <v>2</v>
      </c>
      <c r="D15" s="119" t="str">
        <f>IFERROR(VLOOKUP(C15,'[1]Validacion datos'!A2:B5,2,FALSE),"")</f>
        <v>DESARROLLO SOCIAL</v>
      </c>
      <c r="E15" s="119"/>
      <c r="F15" s="119"/>
      <c r="G15" s="119"/>
      <c r="H15" s="119"/>
      <c r="I15" s="119"/>
      <c r="J15" s="119"/>
      <c r="K15" s="120"/>
    </row>
    <row r="16" spans="2:11" x14ac:dyDescent="0.25">
      <c r="B16" s="21" t="s">
        <v>16</v>
      </c>
      <c r="C16" s="11">
        <v>2.5</v>
      </c>
      <c r="D16" s="119" t="str">
        <f>IFERROR(VLOOKUP(C16,'[1]Validacion datos'!A8:B26,2,FALSE),"")</f>
        <v>Vivienda digna en entornos saludables</v>
      </c>
      <c r="E16" s="119"/>
      <c r="F16" s="119"/>
      <c r="G16" s="119"/>
      <c r="H16" s="119"/>
      <c r="I16" s="119"/>
      <c r="J16" s="119"/>
      <c r="K16" s="120"/>
    </row>
    <row r="17" spans="2:14" x14ac:dyDescent="0.25">
      <c r="B17" s="21" t="s">
        <v>17</v>
      </c>
      <c r="C17" s="12" t="s">
        <v>18</v>
      </c>
      <c r="D17" s="119" t="str">
        <f>IFERROR(VLOOKUP(C17,'[1]Validacion datos'!D8:E64,2,FALSE),"")</f>
        <v>Garantizar el acceso universal a servicios de agua potable y saneamiento, provistos con calidad y eficiencia</v>
      </c>
      <c r="E17" s="119"/>
      <c r="F17" s="119"/>
      <c r="G17" s="119"/>
      <c r="H17" s="119"/>
      <c r="I17" s="119"/>
      <c r="J17" s="119"/>
      <c r="K17" s="120"/>
    </row>
    <row r="18" spans="2:14" x14ac:dyDescent="0.25">
      <c r="B18" s="81" t="s">
        <v>19</v>
      </c>
      <c r="C18" s="82"/>
      <c r="D18" s="82"/>
      <c r="E18" s="82"/>
      <c r="F18" s="82"/>
      <c r="G18" s="82"/>
      <c r="H18" s="82"/>
      <c r="I18" s="82"/>
      <c r="J18" s="82"/>
      <c r="K18" s="83"/>
    </row>
    <row r="19" spans="2:14" x14ac:dyDescent="0.25">
      <c r="B19" s="20" t="s">
        <v>20</v>
      </c>
      <c r="C19" s="112" t="s">
        <v>63</v>
      </c>
      <c r="D19" s="112"/>
      <c r="E19" s="112"/>
      <c r="F19" s="112"/>
      <c r="G19" s="112"/>
      <c r="H19" s="112"/>
      <c r="I19" s="112"/>
      <c r="J19" s="112"/>
      <c r="K19" s="112"/>
    </row>
    <row r="20" spans="2:14" ht="41.45" customHeight="1" x14ac:dyDescent="0.25">
      <c r="B20" s="22" t="s">
        <v>21</v>
      </c>
      <c r="C20" s="113" t="s">
        <v>76</v>
      </c>
      <c r="D20" s="114"/>
      <c r="E20" s="114"/>
      <c r="F20" s="114"/>
      <c r="G20" s="114"/>
      <c r="H20" s="114"/>
      <c r="I20" s="114"/>
      <c r="J20" s="114"/>
      <c r="K20" s="114"/>
    </row>
    <row r="21" spans="2:14" ht="18.399999999999999" customHeight="1" x14ac:dyDescent="0.25">
      <c r="B21" s="22" t="s">
        <v>57</v>
      </c>
      <c r="C21" s="112" t="s">
        <v>93</v>
      </c>
      <c r="D21" s="112"/>
      <c r="E21" s="112"/>
      <c r="F21" s="112"/>
      <c r="G21" s="112"/>
      <c r="H21" s="112"/>
      <c r="I21" s="112"/>
      <c r="J21" s="112"/>
      <c r="K21" s="112"/>
    </row>
    <row r="22" spans="2:14" ht="17.100000000000001" customHeight="1" x14ac:dyDescent="0.25">
      <c r="B22" s="22" t="s">
        <v>22</v>
      </c>
      <c r="C22" s="112" t="s">
        <v>64</v>
      </c>
      <c r="D22" s="112"/>
      <c r="E22" s="112"/>
      <c r="F22" s="112"/>
      <c r="G22" s="112"/>
      <c r="H22" s="112"/>
      <c r="I22" s="112"/>
      <c r="J22" s="112"/>
      <c r="K22" s="112"/>
    </row>
    <row r="23" spans="2:14" x14ac:dyDescent="0.25">
      <c r="B23" s="81" t="s">
        <v>23</v>
      </c>
      <c r="C23" s="82"/>
      <c r="D23" s="82"/>
      <c r="E23" s="82"/>
      <c r="F23" s="82"/>
      <c r="G23" s="82"/>
      <c r="H23" s="82"/>
      <c r="I23" s="82"/>
      <c r="J23" s="82"/>
      <c r="K23" s="83"/>
    </row>
    <row r="24" spans="2:14" x14ac:dyDescent="0.25">
      <c r="B24" s="115" t="s">
        <v>24</v>
      </c>
      <c r="C24" s="116"/>
      <c r="D24" s="116"/>
      <c r="E24" s="116"/>
      <c r="F24" s="116"/>
      <c r="G24" s="116"/>
      <c r="H24" s="116"/>
      <c r="I24" s="116"/>
      <c r="J24" s="116"/>
      <c r="K24" s="117"/>
    </row>
    <row r="25" spans="2:14" ht="30" customHeight="1" x14ac:dyDescent="0.25">
      <c r="B25" s="118" t="s">
        <v>25</v>
      </c>
      <c r="C25" s="118"/>
      <c r="D25" s="118" t="s">
        <v>26</v>
      </c>
      <c r="E25" s="118"/>
      <c r="F25" s="118"/>
      <c r="G25" s="118" t="s">
        <v>27</v>
      </c>
      <c r="H25" s="118"/>
      <c r="I25" s="118"/>
      <c r="J25" s="118" t="s">
        <v>28</v>
      </c>
      <c r="K25" s="118"/>
    </row>
    <row r="26" spans="2:14" x14ac:dyDescent="0.25">
      <c r="B26" s="111">
        <v>499819569</v>
      </c>
      <c r="C26" s="111"/>
      <c r="D26" s="111">
        <v>853972604.87</v>
      </c>
      <c r="E26" s="111"/>
      <c r="F26" s="111"/>
      <c r="G26" s="111">
        <v>352216369.85000002</v>
      </c>
      <c r="H26" s="111"/>
      <c r="I26" s="111"/>
      <c r="J26" s="84">
        <f>IF(G26&gt;0,G26/D26,0)</f>
        <v>0.41244457707588622</v>
      </c>
      <c r="K26" s="84"/>
    </row>
    <row r="27" spans="2:14" x14ac:dyDescent="0.25">
      <c r="B27" s="85" t="s">
        <v>29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2:14" x14ac:dyDescent="0.25">
      <c r="B28" s="58"/>
      <c r="C28" s="58"/>
      <c r="D28" s="86" t="s">
        <v>30</v>
      </c>
      <c r="E28" s="87"/>
      <c r="F28" s="86" t="s">
        <v>99</v>
      </c>
      <c r="G28" s="87"/>
      <c r="H28" s="86" t="s">
        <v>98</v>
      </c>
      <c r="I28" s="86"/>
      <c r="J28" s="86" t="s">
        <v>31</v>
      </c>
      <c r="K28" s="87"/>
    </row>
    <row r="29" spans="2:14" ht="38.25" x14ac:dyDescent="0.25">
      <c r="B29" s="24" t="s">
        <v>32</v>
      </c>
      <c r="C29" s="24" t="s">
        <v>33</v>
      </c>
      <c r="D29" s="24" t="s">
        <v>34</v>
      </c>
      <c r="E29" s="24" t="s">
        <v>35</v>
      </c>
      <c r="F29" s="24" t="s">
        <v>36</v>
      </c>
      <c r="G29" s="24" t="s">
        <v>37</v>
      </c>
      <c r="H29" s="24" t="s">
        <v>38</v>
      </c>
      <c r="I29" s="24" t="s">
        <v>39</v>
      </c>
      <c r="J29" s="24" t="s">
        <v>40</v>
      </c>
      <c r="K29" s="24" t="s">
        <v>41</v>
      </c>
    </row>
    <row r="30" spans="2:14" ht="95.85" customHeight="1" x14ac:dyDescent="0.25">
      <c r="B30" s="36" t="s">
        <v>65</v>
      </c>
      <c r="C30" s="26" t="s">
        <v>66</v>
      </c>
      <c r="D30" s="37">
        <v>29800000</v>
      </c>
      <c r="E30" s="37">
        <v>476253069</v>
      </c>
      <c r="F30" s="37">
        <v>14900000</v>
      </c>
      <c r="G30" s="37">
        <v>379480860</v>
      </c>
      <c r="H30" s="27">
        <v>16221531</v>
      </c>
      <c r="I30" s="15">
        <v>336619296.52999997</v>
      </c>
      <c r="J30" s="28">
        <f>IF(H30&gt;0,H30/F30,0)</f>
        <v>1.0886933557046981</v>
      </c>
      <c r="K30" s="29">
        <f>IF(I30&gt;0,I30/G30,0)</f>
        <v>0.88705210726569972</v>
      </c>
      <c r="M30" s="13"/>
      <c r="N30" s="13"/>
    </row>
    <row r="31" spans="2:14" ht="99.2" customHeight="1" x14ac:dyDescent="0.25">
      <c r="B31" s="36" t="s">
        <v>67</v>
      </c>
      <c r="C31" s="26" t="s">
        <v>68</v>
      </c>
      <c r="D31" s="37">
        <v>21600000</v>
      </c>
      <c r="E31" s="37">
        <v>23566500</v>
      </c>
      <c r="F31" s="37">
        <v>10800000</v>
      </c>
      <c r="G31" s="37">
        <v>13801904</v>
      </c>
      <c r="H31" s="27">
        <v>10820718</v>
      </c>
      <c r="I31" s="15">
        <v>15597073.32</v>
      </c>
      <c r="J31" s="28">
        <f>IF(H31&gt;0,H31/F31,0)</f>
        <v>1.0019183333333332</v>
      </c>
      <c r="K31" s="29">
        <f>IF(I31&gt;0,I31/G31,0)</f>
        <v>1.1300667878866568</v>
      </c>
      <c r="M31" s="13"/>
      <c r="N31" s="13"/>
    </row>
    <row r="32" spans="2:14" x14ac:dyDescent="0.25">
      <c r="B32" s="110" t="s">
        <v>42</v>
      </c>
      <c r="C32" s="110"/>
      <c r="D32" s="110"/>
      <c r="E32" s="110"/>
      <c r="F32" s="110"/>
      <c r="G32" s="110"/>
      <c r="H32" s="110"/>
      <c r="I32" s="110"/>
      <c r="J32" s="110"/>
      <c r="K32" s="110"/>
      <c r="M32" s="13"/>
      <c r="N32" s="13"/>
    </row>
    <row r="33" spans="2:14" x14ac:dyDescent="0.25">
      <c r="B33" s="85" t="s">
        <v>43</v>
      </c>
      <c r="C33" s="85"/>
      <c r="D33" s="85"/>
      <c r="E33" s="85"/>
      <c r="F33" s="85"/>
      <c r="G33" s="85"/>
      <c r="H33" s="85"/>
      <c r="I33" s="85"/>
      <c r="J33" s="85"/>
      <c r="K33" s="85"/>
      <c r="M33" s="13"/>
      <c r="N33" s="13"/>
    </row>
    <row r="34" spans="2:14" x14ac:dyDescent="0.25">
      <c r="B34" s="31" t="s">
        <v>44</v>
      </c>
      <c r="C34" s="71" t="s">
        <v>89</v>
      </c>
      <c r="D34" s="71"/>
      <c r="E34" s="71"/>
      <c r="F34" s="71"/>
      <c r="G34" s="71"/>
      <c r="H34" s="71"/>
      <c r="I34" s="71"/>
      <c r="J34" s="71"/>
      <c r="K34" s="71"/>
    </row>
    <row r="35" spans="2:14" ht="29.25" customHeight="1" x14ac:dyDescent="0.25">
      <c r="B35" s="31" t="s">
        <v>45</v>
      </c>
      <c r="C35" s="71" t="s">
        <v>90</v>
      </c>
      <c r="D35" s="71"/>
      <c r="E35" s="71"/>
      <c r="F35" s="71"/>
      <c r="G35" s="71"/>
      <c r="H35" s="71"/>
      <c r="I35" s="71"/>
      <c r="J35" s="71"/>
      <c r="K35" s="71"/>
    </row>
    <row r="36" spans="2:14" ht="27.95" customHeight="1" x14ac:dyDescent="0.25">
      <c r="B36" s="31" t="s">
        <v>46</v>
      </c>
      <c r="C36" s="71" t="s">
        <v>85</v>
      </c>
      <c r="D36" s="71"/>
      <c r="E36" s="71"/>
      <c r="F36" s="71"/>
      <c r="G36" s="71"/>
      <c r="H36" s="71"/>
      <c r="I36" s="71"/>
      <c r="J36" s="71"/>
      <c r="K36" s="71"/>
    </row>
    <row r="37" spans="2:14" ht="25.5" x14ac:dyDescent="0.25">
      <c r="B37" s="31" t="s">
        <v>47</v>
      </c>
      <c r="C37" s="71"/>
      <c r="D37" s="71"/>
      <c r="E37" s="71"/>
      <c r="F37" s="71"/>
      <c r="G37" s="71"/>
      <c r="H37" s="71"/>
      <c r="I37" s="71"/>
      <c r="J37" s="71"/>
      <c r="K37" s="71"/>
    </row>
    <row r="38" spans="2:14" x14ac:dyDescent="0.25">
      <c r="B38" s="31" t="s">
        <v>44</v>
      </c>
      <c r="C38" s="71" t="s">
        <v>81</v>
      </c>
      <c r="D38" s="71"/>
      <c r="E38" s="71"/>
      <c r="F38" s="71"/>
      <c r="G38" s="71"/>
      <c r="H38" s="71"/>
      <c r="I38" s="71"/>
      <c r="J38" s="71"/>
      <c r="K38" s="71"/>
    </row>
    <row r="39" spans="2:14" ht="33.950000000000003" customHeight="1" x14ac:dyDescent="0.25">
      <c r="B39" s="31" t="s">
        <v>45</v>
      </c>
      <c r="C39" s="71" t="s">
        <v>86</v>
      </c>
      <c r="D39" s="71"/>
      <c r="E39" s="71"/>
      <c r="F39" s="71"/>
      <c r="G39" s="71"/>
      <c r="H39" s="71"/>
      <c r="I39" s="71"/>
      <c r="J39" s="71"/>
      <c r="K39" s="71"/>
    </row>
    <row r="40" spans="2:14" x14ac:dyDescent="0.25">
      <c r="B40" s="31" t="s">
        <v>46</v>
      </c>
      <c r="C40" s="71"/>
      <c r="D40" s="71"/>
      <c r="E40" s="71"/>
      <c r="F40" s="71"/>
      <c r="G40" s="71"/>
      <c r="H40" s="71"/>
      <c r="I40" s="71"/>
      <c r="J40" s="71"/>
      <c r="K40" s="71"/>
    </row>
    <row r="41" spans="2:14" ht="25.5" x14ac:dyDescent="0.25">
      <c r="B41" s="31" t="s">
        <v>47</v>
      </c>
      <c r="C41" s="71"/>
      <c r="D41" s="71"/>
      <c r="E41" s="71"/>
      <c r="F41" s="71"/>
      <c r="G41" s="71"/>
      <c r="H41" s="71"/>
      <c r="I41" s="71"/>
      <c r="J41" s="71"/>
      <c r="K41" s="71"/>
    </row>
    <row r="42" spans="2:14" x14ac:dyDescent="0.25">
      <c r="B42" s="81" t="s">
        <v>62</v>
      </c>
      <c r="C42" s="82"/>
      <c r="D42" s="82"/>
      <c r="E42" s="82"/>
      <c r="F42" s="82"/>
      <c r="G42" s="82"/>
      <c r="H42" s="82"/>
      <c r="I42" s="82"/>
      <c r="J42" s="82"/>
      <c r="K42" s="83"/>
    </row>
    <row r="43" spans="2:14" x14ac:dyDescent="0.25">
      <c r="B43" s="78" t="s">
        <v>48</v>
      </c>
      <c r="C43" s="79"/>
      <c r="D43" s="79"/>
      <c r="E43" s="79"/>
      <c r="F43" s="79"/>
      <c r="G43" s="79"/>
      <c r="H43" s="79"/>
      <c r="I43" s="79"/>
      <c r="J43" s="79"/>
      <c r="K43" s="80"/>
    </row>
    <row r="44" spans="2:14" ht="15.75" thickBot="1" x14ac:dyDescent="0.3">
      <c r="B44" s="72" t="s">
        <v>69</v>
      </c>
      <c r="C44" s="73"/>
      <c r="D44" s="73"/>
      <c r="E44" s="73"/>
      <c r="F44" s="73"/>
      <c r="G44" s="73"/>
      <c r="H44" s="73"/>
      <c r="I44" s="73"/>
      <c r="J44" s="73"/>
      <c r="K44" s="74"/>
    </row>
    <row r="45" spans="2:14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2:14" x14ac:dyDescent="0.25">
      <c r="B46" s="77" t="s">
        <v>49</v>
      </c>
      <c r="C46" s="77"/>
      <c r="D46" s="77"/>
      <c r="E46" s="77"/>
      <c r="F46" s="77"/>
      <c r="G46" s="77"/>
      <c r="H46" s="77"/>
      <c r="I46" s="77"/>
      <c r="J46" s="77"/>
      <c r="K46" s="77"/>
    </row>
    <row r="47" spans="2:14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4" ht="15.75" thickBot="1" x14ac:dyDescent="0.3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x14ac:dyDescent="0.25">
      <c r="B49" s="59" t="s">
        <v>50</v>
      </c>
      <c r="C49" s="60">
        <f>+B26</f>
        <v>499819569</v>
      </c>
      <c r="D49" s="33"/>
      <c r="E49" s="33"/>
      <c r="F49" s="33"/>
      <c r="G49" s="33"/>
      <c r="H49" s="14"/>
      <c r="I49" s="14"/>
      <c r="J49" s="14"/>
      <c r="K49" s="14"/>
    </row>
    <row r="50" spans="2:11" x14ac:dyDescent="0.25">
      <c r="B50" s="61" t="s">
        <v>51</v>
      </c>
      <c r="C50" s="62">
        <f>+D26</f>
        <v>853972604.87</v>
      </c>
      <c r="D50" s="33"/>
      <c r="E50" s="33"/>
      <c r="F50" s="33"/>
      <c r="G50" s="33"/>
      <c r="H50" s="14"/>
      <c r="I50" s="14"/>
      <c r="J50" s="14"/>
      <c r="K50" s="14"/>
    </row>
    <row r="51" spans="2:11" ht="15.75" thickBot="1" x14ac:dyDescent="0.3">
      <c r="B51" s="63" t="s">
        <v>52</v>
      </c>
      <c r="C51" s="64">
        <f>+G26</f>
        <v>352216369.85000002</v>
      </c>
      <c r="D51" s="33"/>
      <c r="E51" s="33"/>
      <c r="F51" s="33"/>
      <c r="G51" s="33"/>
    </row>
    <row r="52" spans="2:11" ht="15.75" thickBot="1" x14ac:dyDescent="0.3">
      <c r="B52" s="33"/>
      <c r="C52" s="33"/>
      <c r="D52" s="33"/>
      <c r="E52" s="33"/>
      <c r="F52" s="33"/>
      <c r="G52" s="33"/>
      <c r="H52" s="75"/>
      <c r="I52" s="76"/>
      <c r="J52" s="76"/>
      <c r="K52" s="76"/>
    </row>
    <row r="53" spans="2:11" x14ac:dyDescent="0.25">
      <c r="H53" s="70" t="s">
        <v>77</v>
      </c>
      <c r="I53" s="70"/>
      <c r="J53" s="70"/>
      <c r="K53" s="70"/>
    </row>
    <row r="54" spans="2:11" x14ac:dyDescent="0.25">
      <c r="H54" s="69" t="s">
        <v>78</v>
      </c>
      <c r="I54" s="69"/>
      <c r="J54" s="69"/>
      <c r="K54" s="69"/>
    </row>
  </sheetData>
  <mergeCells count="55">
    <mergeCell ref="D17:K17"/>
    <mergeCell ref="B7:K7"/>
    <mergeCell ref="B8:K8"/>
    <mergeCell ref="C9:K9"/>
    <mergeCell ref="C10:K10"/>
    <mergeCell ref="D16:K16"/>
    <mergeCell ref="B14:K14"/>
    <mergeCell ref="D15:K15"/>
    <mergeCell ref="B32:K32"/>
    <mergeCell ref="B33:K33"/>
    <mergeCell ref="B26:C26"/>
    <mergeCell ref="B18:K18"/>
    <mergeCell ref="C19:K19"/>
    <mergeCell ref="C20:K20"/>
    <mergeCell ref="C21:K21"/>
    <mergeCell ref="C22:K22"/>
    <mergeCell ref="B23:K23"/>
    <mergeCell ref="B24:K24"/>
    <mergeCell ref="B25:C25"/>
    <mergeCell ref="D25:F25"/>
    <mergeCell ref="G25:I25"/>
    <mergeCell ref="J25:K25"/>
    <mergeCell ref="D26:F26"/>
    <mergeCell ref="G26:I26"/>
    <mergeCell ref="C2:K2"/>
    <mergeCell ref="C3:D3"/>
    <mergeCell ref="E3:I3"/>
    <mergeCell ref="C4:D4"/>
    <mergeCell ref="E4:I4"/>
    <mergeCell ref="B5:K5"/>
    <mergeCell ref="B6:K6"/>
    <mergeCell ref="C11:K11"/>
    <mergeCell ref="C12:K12"/>
    <mergeCell ref="C13:K13"/>
    <mergeCell ref="J26:K26"/>
    <mergeCell ref="B27:K27"/>
    <mergeCell ref="D28:E28"/>
    <mergeCell ref="F28:G28"/>
    <mergeCell ref="H28:I28"/>
    <mergeCell ref="J28:K28"/>
    <mergeCell ref="C34:K34"/>
    <mergeCell ref="C35:K35"/>
    <mergeCell ref="C36:K36"/>
    <mergeCell ref="C37:K37"/>
    <mergeCell ref="B43:K43"/>
    <mergeCell ref="B42:K42"/>
    <mergeCell ref="H54:K54"/>
    <mergeCell ref="H53:K53"/>
    <mergeCell ref="C38:K38"/>
    <mergeCell ref="C39:K39"/>
    <mergeCell ref="C40:K40"/>
    <mergeCell ref="C41:K41"/>
    <mergeCell ref="B44:K44"/>
    <mergeCell ref="H52:K52"/>
    <mergeCell ref="B46:K46"/>
  </mergeCells>
  <dataValidations xWindow="745" yWindow="532" count="14">
    <dataValidation allowBlank="1" sqref="B9" xr:uid="{562BD1B3-53DA-4C8B-B07D-D656FA763994}"/>
    <dataValidation allowBlank="1" showInputMessage="1" prompt="Nombre del capítulo" sqref="C9:K11" xr:uid="{9155D4FC-EDB4-4B2B-BB7A-EE1B64BDF1E9}"/>
    <dataValidation allowBlank="1" showInputMessage="1" showErrorMessage="1" prompt="¿A quién va dirigido el programa?, ¿qué característica tiene esta población que requiere ser beneficiada?" sqref="C21:K21" xr:uid="{787F0006-3E7E-470E-80A4-2187464624CA}"/>
    <dataValidation allowBlank="1" showInputMessage="1" showErrorMessage="1" prompt="¿En qué consiste el producto? su objetivo" sqref="C35:K35 C39:K39" xr:uid="{6D452660-4360-4CA6-AD03-996335E85F92}"/>
    <dataValidation allowBlank="1" showInputMessage="1" showErrorMessage="1" prompt="1. Describir lo plasmado en el presupuesto_x000a_2. Describir lo alcanzado en términos financieros y de producción " sqref="C36:K36 C40:K40" xr:uid="{D2E8A5FE-AFD1-46B4-947E-2D9AFC4242CD}"/>
    <dataValidation allowBlank="1" showInputMessage="1" showErrorMessage="1" prompt="De existir desvío, explicar razones." sqref="C37:K37 C41:K41" xr:uid="{8CD5512A-A8A1-4440-97D0-183312FE9CFD}"/>
    <dataValidation allowBlank="1" showInputMessage="1" showErrorMessage="1" prompt="Oportunidades de mejora identificadas" sqref="B44:K45" xr:uid="{D8545180-FCFB-4D61-B1C5-D557AC0B5DB3}"/>
    <dataValidation allowBlank="1" showInputMessage="1" showErrorMessage="1" prompt="Presupuesto del programa" sqref="B26:D26 G26" xr:uid="{85795AA7-813D-4245-98D6-A49E965AB650}"/>
    <dataValidation allowBlank="1" showInputMessage="1" showErrorMessage="1" prompt="Nombre de cada producto" sqref="B29:B31" xr:uid="{4D06A438-9429-42B2-A079-061D2417E00C}"/>
    <dataValidation allowBlank="1" showInputMessage="1" showErrorMessage="1" prompt="Nombre del indicador" sqref="C29:C31" xr:uid="{5373D2CB-338E-484A-B46E-2CA9D11BFA00}"/>
    <dataValidation allowBlank="1" showInputMessage="1" showErrorMessage="1" prompt="Meta anual del indicador" sqref="D29:D31 F29:F31 G30:G31 E30:E31" xr:uid="{11B54A32-864A-41E7-AB33-F2381C48C884}"/>
    <dataValidation allowBlank="1" showInputMessage="1" showErrorMessage="1" prompt="Monto presupuestado para el producto" sqref="C49:C50 E29 G29" xr:uid="{DA08232C-FD57-49CD-BAEC-D7835B7145D5}"/>
    <dataValidation allowBlank="1" showInputMessage="1" showErrorMessage="1" prompt="Meta alcanzada en el trimestre" sqref="H29:H31" xr:uid="{45B17864-1D15-4D61-8C44-73EA61A7F51A}"/>
    <dataValidation allowBlank="1" showInputMessage="1" showErrorMessage="1" prompt="Monto ejecutado en el trimestre" sqref="I29:I31" xr:uid="{82FD7095-368B-4CF5-83CA-5CBDEEE3DFEC}"/>
  </dataValidations>
  <pageMargins left="0.25" right="0.25" top="0.75" bottom="0.17" header="0.3" footer="0.12"/>
  <pageSetup scale="61" fitToWidth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FE91-378A-404A-A3FE-3B12B6067F70}">
  <dimension ref="B1:T57"/>
  <sheetViews>
    <sheetView topLeftCell="A2" zoomScaleNormal="100" zoomScaleSheetLayoutView="92" workbookViewId="0">
      <selection activeCell="E4" sqref="E4:I4"/>
    </sheetView>
  </sheetViews>
  <sheetFormatPr baseColWidth="10" defaultColWidth="11.42578125" defaultRowHeight="15" x14ac:dyDescent="0.25"/>
  <cols>
    <col min="1" max="1" width="6.42578125" customWidth="1"/>
    <col min="2" max="2" width="33.5703125" style="16" customWidth="1"/>
    <col min="3" max="3" width="14.7109375" style="16" bestFit="1" customWidth="1"/>
    <col min="4" max="8" width="12.7109375" style="16" customWidth="1"/>
    <col min="9" max="9" width="10.42578125" style="16" customWidth="1"/>
    <col min="10" max="10" width="12.7109375" style="16" customWidth="1"/>
    <col min="11" max="11" width="24.7109375" style="16" customWidth="1"/>
    <col min="12" max="12" width="15.42578125" style="16" customWidth="1"/>
    <col min="13" max="14" width="16.85546875" bestFit="1" customWidth="1"/>
    <col min="15" max="15" width="14.28515625" bestFit="1" customWidth="1"/>
    <col min="16" max="16" width="16.85546875" bestFit="1" customWidth="1"/>
    <col min="20" max="20" width="19.140625" bestFit="1" customWidth="1"/>
  </cols>
  <sheetData>
    <row r="1" spans="2:12" thickBot="1" x14ac:dyDescent="0.3"/>
    <row r="2" spans="2:12" ht="21.75" thickBot="1" x14ac:dyDescent="0.3">
      <c r="B2" s="1"/>
      <c r="C2" s="98" t="s">
        <v>100</v>
      </c>
      <c r="D2" s="99"/>
      <c r="E2" s="100"/>
      <c r="F2" s="100"/>
      <c r="G2" s="100"/>
      <c r="H2" s="100"/>
      <c r="I2" s="100"/>
      <c r="J2" s="100"/>
      <c r="K2" s="101"/>
      <c r="L2" s="17"/>
    </row>
    <row r="3" spans="2:12" ht="21.75" thickBot="1" x14ac:dyDescent="0.3">
      <c r="B3" s="2"/>
      <c r="C3" s="143" t="s">
        <v>0</v>
      </c>
      <c r="D3" s="143"/>
      <c r="E3" s="103" t="s">
        <v>1</v>
      </c>
      <c r="F3" s="103"/>
      <c r="G3" s="103"/>
      <c r="H3" s="103"/>
      <c r="I3" s="104"/>
      <c r="J3" s="3" t="s">
        <v>2</v>
      </c>
      <c r="K3" s="4" t="s">
        <v>3</v>
      </c>
      <c r="L3" s="17"/>
    </row>
    <row r="4" spans="2:12" ht="42" customHeight="1" thickBot="1" x14ac:dyDescent="0.3">
      <c r="B4" s="5"/>
      <c r="C4" s="144" t="s">
        <v>4</v>
      </c>
      <c r="D4" s="144"/>
      <c r="E4" s="108" t="s">
        <v>70</v>
      </c>
      <c r="F4" s="108"/>
      <c r="G4" s="108"/>
      <c r="H4" s="108"/>
      <c r="I4" s="109"/>
      <c r="J4" s="6">
        <v>45160</v>
      </c>
      <c r="K4" s="7">
        <v>0</v>
      </c>
      <c r="L4" s="17"/>
    </row>
    <row r="5" spans="2:12" ht="7.5" customHeight="1" x14ac:dyDescent="0.25">
      <c r="B5" s="88"/>
      <c r="C5" s="90"/>
      <c r="D5" s="90"/>
      <c r="E5" s="90"/>
      <c r="F5" s="90"/>
      <c r="G5" s="90"/>
      <c r="H5" s="90"/>
      <c r="I5" s="90"/>
      <c r="J5" s="89"/>
      <c r="K5" s="91"/>
      <c r="L5" s="17"/>
    </row>
    <row r="6" spans="2:12" ht="3.2" customHeight="1" x14ac:dyDescent="0.25">
      <c r="B6" s="92"/>
      <c r="C6" s="93"/>
      <c r="D6" s="93"/>
      <c r="E6" s="93"/>
      <c r="F6" s="93"/>
      <c r="G6" s="93"/>
      <c r="H6" s="93"/>
      <c r="I6" s="93"/>
      <c r="J6" s="93"/>
      <c r="K6" s="94"/>
      <c r="L6" s="17"/>
    </row>
    <row r="7" spans="2:12" ht="15.75" x14ac:dyDescent="0.25">
      <c r="B7" s="121" t="s">
        <v>5</v>
      </c>
      <c r="C7" s="122"/>
      <c r="D7" s="122"/>
      <c r="E7" s="122"/>
      <c r="F7" s="122"/>
      <c r="G7" s="122"/>
      <c r="H7" s="122"/>
      <c r="I7" s="122"/>
      <c r="J7" s="122"/>
      <c r="K7" s="123"/>
      <c r="L7" s="17"/>
    </row>
    <row r="8" spans="2:12" ht="15.75" x14ac:dyDescent="0.25">
      <c r="B8" s="141" t="s">
        <v>6</v>
      </c>
      <c r="C8" s="141"/>
      <c r="D8" s="141"/>
      <c r="E8" s="141"/>
      <c r="F8" s="141"/>
      <c r="G8" s="141"/>
      <c r="H8" s="141"/>
      <c r="I8" s="141"/>
      <c r="J8" s="141"/>
      <c r="K8" s="141"/>
      <c r="L8" s="17"/>
    </row>
    <row r="9" spans="2:12" x14ac:dyDescent="0.25">
      <c r="B9" s="18" t="s">
        <v>7</v>
      </c>
      <c r="C9" s="142" t="s">
        <v>53</v>
      </c>
      <c r="D9" s="142"/>
      <c r="E9" s="142"/>
      <c r="F9" s="142"/>
      <c r="G9" s="142"/>
      <c r="H9" s="142"/>
      <c r="I9" s="142"/>
      <c r="J9" s="142"/>
      <c r="K9" s="142"/>
      <c r="L9" s="17"/>
    </row>
    <row r="10" spans="2:12" ht="15" customHeight="1" x14ac:dyDescent="0.25">
      <c r="B10" s="19" t="s">
        <v>9</v>
      </c>
      <c r="C10" s="142" t="s">
        <v>54</v>
      </c>
      <c r="D10" s="142"/>
      <c r="E10" s="142"/>
      <c r="F10" s="142"/>
      <c r="G10" s="142"/>
      <c r="H10" s="142"/>
      <c r="I10" s="142"/>
      <c r="J10" s="142"/>
      <c r="K10" s="142"/>
      <c r="L10" s="17"/>
    </row>
    <row r="11" spans="2:12" ht="14.25" x14ac:dyDescent="0.25">
      <c r="B11" s="19" t="s">
        <v>10</v>
      </c>
      <c r="C11" s="142" t="s">
        <v>11</v>
      </c>
      <c r="D11" s="142"/>
      <c r="E11" s="142"/>
      <c r="F11" s="142"/>
      <c r="G11" s="142"/>
      <c r="H11" s="142"/>
      <c r="I11" s="142"/>
      <c r="J11" s="142"/>
      <c r="K11" s="142"/>
      <c r="L11" s="17"/>
    </row>
    <row r="12" spans="2:12" ht="43.5" customHeight="1" x14ac:dyDescent="0.25">
      <c r="B12" s="20" t="s">
        <v>12</v>
      </c>
      <c r="C12" s="71" t="s">
        <v>55</v>
      </c>
      <c r="D12" s="71"/>
      <c r="E12" s="71"/>
      <c r="F12" s="71"/>
      <c r="G12" s="71"/>
      <c r="H12" s="71"/>
      <c r="I12" s="71"/>
      <c r="J12" s="71"/>
      <c r="K12" s="71"/>
    </row>
    <row r="13" spans="2:12" s="56" customFormat="1" ht="48.95" customHeight="1" x14ac:dyDescent="0.25">
      <c r="B13" s="22" t="s">
        <v>13</v>
      </c>
      <c r="C13" s="71" t="s">
        <v>56</v>
      </c>
      <c r="D13" s="71"/>
      <c r="E13" s="71"/>
      <c r="F13" s="71"/>
      <c r="G13" s="71"/>
      <c r="H13" s="71"/>
      <c r="I13" s="71"/>
      <c r="J13" s="71"/>
      <c r="K13" s="71"/>
      <c r="L13" s="55"/>
    </row>
    <row r="14" spans="2:12" x14ac:dyDescent="0.25">
      <c r="B14" s="81" t="s">
        <v>14</v>
      </c>
      <c r="C14" s="82"/>
      <c r="D14" s="82"/>
      <c r="E14" s="82"/>
      <c r="F14" s="82"/>
      <c r="G14" s="82"/>
      <c r="H14" s="82"/>
      <c r="I14" s="82"/>
      <c r="J14" s="82"/>
      <c r="K14" s="83"/>
    </row>
    <row r="15" spans="2:12" x14ac:dyDescent="0.25">
      <c r="B15" s="21" t="s">
        <v>15</v>
      </c>
      <c r="C15" s="10">
        <v>2</v>
      </c>
      <c r="D15" s="119" t="str">
        <f>IFERROR(VLOOKUP(C15,'[1]Validacion datos'!A2:B5,2,FALSE),"")</f>
        <v>DESARROLLO SOCIAL</v>
      </c>
      <c r="E15" s="119"/>
      <c r="F15" s="119"/>
      <c r="G15" s="119"/>
      <c r="H15" s="119"/>
      <c r="I15" s="119"/>
      <c r="J15" s="119"/>
      <c r="K15" s="120"/>
    </row>
    <row r="16" spans="2:12" ht="14.25" x14ac:dyDescent="0.25">
      <c r="B16" s="21" t="s">
        <v>16</v>
      </c>
      <c r="C16" s="11">
        <v>2.5</v>
      </c>
      <c r="D16" s="119" t="str">
        <f>IFERROR(VLOOKUP(C16,'[1]Validacion datos'!A8:B26,2,FALSE),"")</f>
        <v>Vivienda digna en entornos saludables</v>
      </c>
      <c r="E16" s="119"/>
      <c r="F16" s="119"/>
      <c r="G16" s="119"/>
      <c r="H16" s="119"/>
      <c r="I16" s="119"/>
      <c r="J16" s="119"/>
      <c r="K16" s="120"/>
    </row>
    <row r="17" spans="2:20" x14ac:dyDescent="0.25">
      <c r="B17" s="21" t="s">
        <v>17</v>
      </c>
      <c r="C17" s="12" t="s">
        <v>18</v>
      </c>
      <c r="D17" s="119" t="str">
        <f>IFERROR(VLOOKUP(C17,'[1]Validacion datos'!D8:E64,2,FALSE),"")</f>
        <v>Garantizar el acceso universal a servicios de agua potable y saneamiento, provistos con calidad y eficiencia</v>
      </c>
      <c r="E17" s="119"/>
      <c r="F17" s="119"/>
      <c r="G17" s="119"/>
      <c r="H17" s="119"/>
      <c r="I17" s="119"/>
      <c r="J17" s="119"/>
      <c r="K17" s="120"/>
    </row>
    <row r="18" spans="2:20" x14ac:dyDescent="0.25">
      <c r="B18" s="81" t="s">
        <v>19</v>
      </c>
      <c r="C18" s="82"/>
      <c r="D18" s="82"/>
      <c r="E18" s="82"/>
      <c r="F18" s="82"/>
      <c r="G18" s="82"/>
      <c r="H18" s="82"/>
      <c r="I18" s="82"/>
      <c r="J18" s="82"/>
      <c r="K18" s="83"/>
    </row>
    <row r="19" spans="2:20" x14ac:dyDescent="0.25">
      <c r="B19" s="20" t="s">
        <v>20</v>
      </c>
      <c r="C19" s="71" t="s">
        <v>91</v>
      </c>
      <c r="D19" s="71"/>
      <c r="E19" s="71"/>
      <c r="F19" s="71"/>
      <c r="G19" s="71"/>
      <c r="H19" s="71"/>
      <c r="I19" s="71"/>
      <c r="J19" s="71"/>
      <c r="K19" s="71"/>
    </row>
    <row r="20" spans="2:20" ht="40.700000000000003" customHeight="1" x14ac:dyDescent="0.25">
      <c r="B20" s="22" t="s">
        <v>21</v>
      </c>
      <c r="C20" s="71" t="s">
        <v>94</v>
      </c>
      <c r="D20" s="71"/>
      <c r="E20" s="71"/>
      <c r="F20" s="71"/>
      <c r="G20" s="71"/>
      <c r="H20" s="71"/>
      <c r="I20" s="71"/>
      <c r="J20" s="71"/>
      <c r="K20" s="71"/>
    </row>
    <row r="21" spans="2:20" x14ac:dyDescent="0.25">
      <c r="B21" s="22" t="s">
        <v>57</v>
      </c>
      <c r="C21" s="71" t="s">
        <v>92</v>
      </c>
      <c r="D21" s="71"/>
      <c r="E21" s="71"/>
      <c r="F21" s="71"/>
      <c r="G21" s="71"/>
      <c r="H21" s="71"/>
      <c r="I21" s="71"/>
      <c r="J21" s="71"/>
      <c r="K21" s="71"/>
    </row>
    <row r="22" spans="2:20" x14ac:dyDescent="0.25">
      <c r="B22" s="22" t="s">
        <v>22</v>
      </c>
      <c r="C22" s="71" t="s">
        <v>79</v>
      </c>
      <c r="D22" s="71"/>
      <c r="E22" s="71"/>
      <c r="F22" s="71"/>
      <c r="G22" s="71"/>
      <c r="H22" s="71"/>
      <c r="I22" s="71"/>
      <c r="J22" s="71"/>
      <c r="K22" s="71"/>
      <c r="L22" s="17"/>
    </row>
    <row r="23" spans="2:20" x14ac:dyDescent="0.25">
      <c r="B23" s="81" t="s">
        <v>23</v>
      </c>
      <c r="C23" s="82"/>
      <c r="D23" s="82"/>
      <c r="E23" s="82"/>
      <c r="F23" s="82"/>
      <c r="G23" s="82"/>
      <c r="H23" s="82"/>
      <c r="I23" s="82"/>
      <c r="J23" s="82"/>
      <c r="K23" s="83"/>
      <c r="M23" s="13"/>
      <c r="N23" s="13"/>
      <c r="O23" s="13"/>
      <c r="P23" s="13"/>
    </row>
    <row r="24" spans="2:20" ht="23.25" customHeight="1" x14ac:dyDescent="0.25">
      <c r="B24" s="115" t="s">
        <v>24</v>
      </c>
      <c r="C24" s="116"/>
      <c r="D24" s="116"/>
      <c r="E24" s="116"/>
      <c r="F24" s="116"/>
      <c r="G24" s="116"/>
      <c r="H24" s="116"/>
      <c r="I24" s="116"/>
      <c r="J24" s="116"/>
      <c r="K24" s="117"/>
      <c r="L24" s="17"/>
      <c r="M24" s="13"/>
      <c r="N24" s="13"/>
      <c r="O24" s="13"/>
      <c r="P24" s="13"/>
    </row>
    <row r="25" spans="2:20" ht="27" customHeight="1" x14ac:dyDescent="0.25">
      <c r="B25" s="136" t="s">
        <v>25</v>
      </c>
      <c r="C25" s="137"/>
      <c r="D25" s="138" t="s">
        <v>26</v>
      </c>
      <c r="E25" s="139"/>
      <c r="F25" s="139"/>
      <c r="G25" s="139" t="s">
        <v>27</v>
      </c>
      <c r="H25" s="139"/>
      <c r="I25" s="137"/>
      <c r="J25" s="138" t="s">
        <v>28</v>
      </c>
      <c r="K25" s="140"/>
      <c r="M25" s="13"/>
      <c r="N25" s="13"/>
      <c r="O25" s="13"/>
      <c r="P25" s="13"/>
    </row>
    <row r="26" spans="2:20" x14ac:dyDescent="0.25">
      <c r="B26" s="67">
        <v>28141077</v>
      </c>
      <c r="C26" s="68"/>
      <c r="D26" s="128">
        <v>31012398.539999999</v>
      </c>
      <c r="E26" s="129"/>
      <c r="F26" s="130"/>
      <c r="G26" s="131">
        <v>5490454.7300000004</v>
      </c>
      <c r="H26" s="132"/>
      <c r="I26" s="133"/>
      <c r="J26" s="134">
        <f>+G26/D26</f>
        <v>0.17704063498727374</v>
      </c>
      <c r="K26" s="135"/>
      <c r="M26" s="13"/>
    </row>
    <row r="27" spans="2:20" x14ac:dyDescent="0.25">
      <c r="B27" s="85" t="s">
        <v>29</v>
      </c>
      <c r="C27" s="85"/>
      <c r="D27" s="85"/>
      <c r="E27" s="85"/>
      <c r="F27" s="85"/>
      <c r="G27" s="85"/>
      <c r="H27" s="85"/>
      <c r="I27" s="85"/>
      <c r="J27" s="85"/>
      <c r="K27" s="85"/>
      <c r="L27" s="17"/>
    </row>
    <row r="28" spans="2:20" ht="15" customHeight="1" x14ac:dyDescent="0.25">
      <c r="B28" s="23"/>
      <c r="C28" s="23"/>
      <c r="D28" s="86" t="s">
        <v>30</v>
      </c>
      <c r="E28" s="87"/>
      <c r="F28" s="86" t="s">
        <v>99</v>
      </c>
      <c r="G28" s="87"/>
      <c r="H28" s="86" t="s">
        <v>98</v>
      </c>
      <c r="I28" s="86"/>
      <c r="J28" s="86" t="s">
        <v>31</v>
      </c>
      <c r="K28" s="87"/>
      <c r="M28" s="25"/>
    </row>
    <row r="29" spans="2:20" ht="38.25" x14ac:dyDescent="0.25">
      <c r="B29" s="24" t="s">
        <v>32</v>
      </c>
      <c r="C29" s="24" t="s">
        <v>33</v>
      </c>
      <c r="D29" s="24" t="s">
        <v>34</v>
      </c>
      <c r="E29" s="24" t="s">
        <v>35</v>
      </c>
      <c r="F29" s="24" t="s">
        <v>36</v>
      </c>
      <c r="G29" s="24" t="s">
        <v>37</v>
      </c>
      <c r="H29" s="24" t="s">
        <v>38</v>
      </c>
      <c r="I29" s="24" t="s">
        <v>39</v>
      </c>
      <c r="J29" s="24" t="s">
        <v>40</v>
      </c>
      <c r="K29" s="24" t="s">
        <v>41</v>
      </c>
      <c r="N29" s="13"/>
      <c r="O29" s="13"/>
      <c r="P29" s="13"/>
    </row>
    <row r="30" spans="2:20" ht="59.85" customHeight="1" x14ac:dyDescent="0.25">
      <c r="B30" s="65" t="s">
        <v>87</v>
      </c>
      <c r="C30" s="26" t="s">
        <v>58</v>
      </c>
      <c r="D30" s="38">
        <v>3530000</v>
      </c>
      <c r="E30" s="39">
        <v>21610258</v>
      </c>
      <c r="F30" s="39">
        <v>1780000</v>
      </c>
      <c r="G30" s="39">
        <v>10805129.01</v>
      </c>
      <c r="H30" s="27">
        <v>1975391</v>
      </c>
      <c r="I30" s="15">
        <v>4627843.43</v>
      </c>
      <c r="J30" s="28">
        <f>IF(H30&gt;0,H30/F30,0)</f>
        <v>1.109770224719101</v>
      </c>
      <c r="K30" s="29">
        <f>IF(I30&gt;0,I30/G30,0)</f>
        <v>0.42830061776374845</v>
      </c>
      <c r="M30" s="13"/>
      <c r="N30" s="13"/>
      <c r="O30" s="13"/>
    </row>
    <row r="31" spans="2:20" ht="63.75" x14ac:dyDescent="0.25">
      <c r="B31" s="66" t="s">
        <v>88</v>
      </c>
      <c r="C31" s="26" t="s">
        <v>59</v>
      </c>
      <c r="D31" s="39">
        <v>3530000</v>
      </c>
      <c r="E31" s="39">
        <v>6530819</v>
      </c>
      <c r="F31" s="39">
        <v>1780000</v>
      </c>
      <c r="G31" s="39">
        <v>3265409.5</v>
      </c>
      <c r="H31" s="30">
        <v>1975391</v>
      </c>
      <c r="I31" s="15">
        <v>862611.3</v>
      </c>
      <c r="J31" s="28">
        <f>IF(H31&gt;0,H31/F31,0)</f>
        <v>1.109770224719101</v>
      </c>
      <c r="K31" s="29">
        <f>IF(I31&gt;0,I31/G31,0)</f>
        <v>0.26416634728354899</v>
      </c>
      <c r="M31" s="13"/>
      <c r="N31" s="13"/>
      <c r="O31" s="13"/>
      <c r="P31" s="13"/>
      <c r="T31" s="13"/>
    </row>
    <row r="32" spans="2:20" ht="21.75" customHeight="1" x14ac:dyDescent="0.25">
      <c r="B32" s="110" t="s">
        <v>42</v>
      </c>
      <c r="C32" s="110"/>
      <c r="D32" s="110"/>
      <c r="E32" s="110"/>
      <c r="F32" s="110"/>
      <c r="G32" s="110"/>
      <c r="H32" s="110"/>
      <c r="I32" s="110"/>
      <c r="J32" s="110"/>
      <c r="K32" s="110"/>
      <c r="M32" s="13"/>
      <c r="N32" s="13"/>
      <c r="T32" s="13"/>
    </row>
    <row r="33" spans="2:20" x14ac:dyDescent="0.25">
      <c r="B33" s="115" t="s">
        <v>43</v>
      </c>
      <c r="C33" s="116"/>
      <c r="D33" s="116"/>
      <c r="E33" s="116"/>
      <c r="F33" s="116"/>
      <c r="G33" s="116"/>
      <c r="H33" s="116"/>
      <c r="I33" s="116"/>
      <c r="J33" s="116"/>
      <c r="K33" s="117"/>
      <c r="L33" s="17"/>
      <c r="M33" s="13"/>
      <c r="N33" s="13"/>
    </row>
    <row r="34" spans="2:20" ht="15" customHeight="1" x14ac:dyDescent="0.25">
      <c r="B34" s="31" t="s">
        <v>44</v>
      </c>
      <c r="C34" s="71" t="s">
        <v>80</v>
      </c>
      <c r="D34" s="71"/>
      <c r="E34" s="71"/>
      <c r="F34" s="71"/>
      <c r="G34" s="71"/>
      <c r="H34" s="71"/>
      <c r="I34" s="71"/>
      <c r="J34" s="71"/>
      <c r="K34" s="71"/>
      <c r="M34" s="13"/>
      <c r="N34" s="13"/>
    </row>
    <row r="35" spans="2:20" ht="29.85" customHeight="1" x14ac:dyDescent="0.25">
      <c r="B35" s="31" t="s">
        <v>45</v>
      </c>
      <c r="C35" s="127" t="s">
        <v>60</v>
      </c>
      <c r="D35" s="127"/>
      <c r="E35" s="127"/>
      <c r="F35" s="127"/>
      <c r="G35" s="127"/>
      <c r="H35" s="127"/>
      <c r="I35" s="127"/>
      <c r="J35" s="127"/>
      <c r="K35" s="127"/>
      <c r="M35" s="13"/>
      <c r="N35" s="13"/>
      <c r="T35" s="13"/>
    </row>
    <row r="36" spans="2:20" x14ac:dyDescent="0.25">
      <c r="B36" s="31" t="s">
        <v>46</v>
      </c>
      <c r="C36" s="71" t="s">
        <v>61</v>
      </c>
      <c r="D36" s="71"/>
      <c r="E36" s="71"/>
      <c r="F36" s="71"/>
      <c r="G36" s="71"/>
      <c r="H36" s="71"/>
      <c r="I36" s="71"/>
      <c r="J36" s="71"/>
      <c r="K36" s="71"/>
      <c r="M36" s="13"/>
      <c r="N36" s="13"/>
      <c r="T36" s="32"/>
    </row>
    <row r="37" spans="2:20" x14ac:dyDescent="0.25">
      <c r="B37" s="22" t="s">
        <v>57</v>
      </c>
      <c r="C37" s="71" t="s">
        <v>92</v>
      </c>
      <c r="D37" s="71"/>
      <c r="E37" s="71"/>
      <c r="F37" s="71"/>
      <c r="G37" s="71"/>
      <c r="H37" s="71"/>
      <c r="I37" s="71"/>
      <c r="J37" s="71"/>
      <c r="K37" s="71"/>
      <c r="M37" s="13"/>
      <c r="N37" s="13"/>
      <c r="T37" s="32"/>
    </row>
    <row r="38" spans="2:20" x14ac:dyDescent="0.25">
      <c r="B38" s="31" t="s">
        <v>47</v>
      </c>
      <c r="C38" s="71"/>
      <c r="D38" s="71"/>
      <c r="E38" s="71"/>
      <c r="F38" s="71"/>
      <c r="G38" s="71"/>
      <c r="H38" s="71"/>
      <c r="I38" s="71"/>
      <c r="J38" s="71"/>
      <c r="K38" s="71"/>
    </row>
    <row r="39" spans="2:20" ht="29.25" customHeight="1" x14ac:dyDescent="0.25">
      <c r="B39" s="31" t="s">
        <v>44</v>
      </c>
      <c r="C39" s="71" t="s">
        <v>82</v>
      </c>
      <c r="D39" s="71"/>
      <c r="E39" s="71"/>
      <c r="F39" s="71"/>
      <c r="G39" s="71"/>
      <c r="H39" s="71"/>
      <c r="I39" s="71"/>
      <c r="J39" s="71"/>
      <c r="K39" s="71"/>
    </row>
    <row r="40" spans="2:20" x14ac:dyDescent="0.25">
      <c r="B40" s="31" t="s">
        <v>45</v>
      </c>
      <c r="C40" s="127" t="s">
        <v>83</v>
      </c>
      <c r="D40" s="127"/>
      <c r="E40" s="127"/>
      <c r="F40" s="127"/>
      <c r="G40" s="127"/>
      <c r="H40" s="127"/>
      <c r="I40" s="127"/>
      <c r="J40" s="127"/>
      <c r="K40" s="127"/>
    </row>
    <row r="41" spans="2:20" ht="14.25" customHeight="1" x14ac:dyDescent="0.25">
      <c r="B41" s="31" t="s">
        <v>46</v>
      </c>
      <c r="C41" s="71" t="s">
        <v>61</v>
      </c>
      <c r="D41" s="71"/>
      <c r="E41" s="71"/>
      <c r="F41" s="71"/>
      <c r="G41" s="71"/>
      <c r="H41" s="71"/>
      <c r="I41" s="71"/>
      <c r="J41" s="71"/>
      <c r="K41" s="71"/>
    </row>
    <row r="42" spans="2:20" x14ac:dyDescent="0.25">
      <c r="B42" s="22" t="s">
        <v>57</v>
      </c>
      <c r="C42" s="71" t="s">
        <v>92</v>
      </c>
      <c r="D42" s="71"/>
      <c r="E42" s="71"/>
      <c r="F42" s="71"/>
      <c r="G42" s="71"/>
      <c r="H42" s="71"/>
      <c r="I42" s="71"/>
      <c r="J42" s="71"/>
      <c r="K42" s="71"/>
    </row>
    <row r="43" spans="2:20" x14ac:dyDescent="0.25">
      <c r="B43" s="31" t="s">
        <v>47</v>
      </c>
      <c r="C43" s="71"/>
      <c r="D43" s="71"/>
      <c r="E43" s="71"/>
      <c r="F43" s="71"/>
      <c r="G43" s="71"/>
      <c r="H43" s="71"/>
      <c r="I43" s="71"/>
      <c r="J43" s="71"/>
      <c r="K43" s="71"/>
    </row>
    <row r="44" spans="2:20" x14ac:dyDescent="0.25">
      <c r="B44" s="57"/>
      <c r="C44" s="40"/>
      <c r="D44" s="40"/>
      <c r="E44" s="40"/>
      <c r="F44" s="40"/>
      <c r="G44" s="40"/>
      <c r="H44" s="40"/>
      <c r="I44" s="40"/>
      <c r="J44" s="40"/>
      <c r="K44" s="40"/>
    </row>
    <row r="45" spans="2:20" x14ac:dyDescent="0.25">
      <c r="B45" s="81" t="s">
        <v>62</v>
      </c>
      <c r="C45" s="82"/>
      <c r="D45" s="82"/>
      <c r="E45" s="82"/>
      <c r="F45" s="82"/>
      <c r="G45" s="82"/>
      <c r="H45" s="82"/>
      <c r="I45" s="82"/>
      <c r="J45" s="82"/>
      <c r="K45" s="83"/>
    </row>
    <row r="46" spans="2:20" x14ac:dyDescent="0.25">
      <c r="B46" s="78" t="s">
        <v>48</v>
      </c>
      <c r="C46" s="79"/>
      <c r="D46" s="79"/>
      <c r="E46" s="79"/>
      <c r="F46" s="79"/>
      <c r="G46" s="79"/>
      <c r="H46" s="79"/>
      <c r="I46" s="79"/>
      <c r="J46" s="79"/>
      <c r="K46" s="80"/>
      <c r="L46" s="17"/>
    </row>
    <row r="47" spans="2:20" ht="15.75" thickBot="1" x14ac:dyDescent="0.3">
      <c r="B47" s="72"/>
      <c r="C47" s="73"/>
      <c r="D47" s="73"/>
      <c r="E47" s="73"/>
      <c r="F47" s="73"/>
      <c r="G47" s="73"/>
      <c r="H47" s="73"/>
      <c r="I47" s="73"/>
      <c r="J47" s="73"/>
      <c r="K47" s="74"/>
    </row>
    <row r="48" spans="2:20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2:12" ht="15" customHeight="1" x14ac:dyDescent="0.25">
      <c r="B49" s="77" t="s">
        <v>49</v>
      </c>
      <c r="C49" s="77"/>
      <c r="D49" s="77"/>
      <c r="E49" s="77"/>
      <c r="F49" s="77"/>
      <c r="G49" s="77"/>
      <c r="H49" s="77"/>
      <c r="I49" s="77"/>
      <c r="J49" s="77"/>
      <c r="K49" s="77"/>
    </row>
    <row r="50" spans="2:12" x14ac:dyDescent="0.25"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2:12" x14ac:dyDescent="0.25">
      <c r="B51" s="34" t="s">
        <v>50</v>
      </c>
      <c r="C51" s="15">
        <f>+B26</f>
        <v>28141077</v>
      </c>
      <c r="D51" s="33"/>
      <c r="E51" s="33"/>
      <c r="F51" s="33"/>
      <c r="G51" s="33"/>
      <c r="H51" s="33"/>
      <c r="I51" s="33"/>
      <c r="J51" s="33"/>
      <c r="K51" s="33"/>
    </row>
    <row r="52" spans="2:12" x14ac:dyDescent="0.25">
      <c r="B52" s="34" t="s">
        <v>51</v>
      </c>
      <c r="C52" s="15">
        <f>+D26</f>
        <v>31012398.539999999</v>
      </c>
      <c r="D52" s="33"/>
      <c r="E52" s="33"/>
      <c r="F52" s="33"/>
      <c r="G52" s="33"/>
    </row>
    <row r="53" spans="2:12" x14ac:dyDescent="0.25">
      <c r="B53" s="34" t="s">
        <v>52</v>
      </c>
      <c r="C53" s="15">
        <f>+G26</f>
        <v>5490454.7300000004</v>
      </c>
      <c r="D53" s="33"/>
      <c r="E53" s="33"/>
      <c r="F53" s="33"/>
      <c r="G53" s="33"/>
    </row>
    <row r="54" spans="2:12" ht="15.75" thickBot="1" x14ac:dyDescent="0.3">
      <c r="B54" s="33"/>
      <c r="C54" s="33"/>
      <c r="D54" s="33"/>
      <c r="E54" s="33"/>
      <c r="F54" s="33"/>
      <c r="G54" s="33"/>
      <c r="H54" s="75"/>
      <c r="I54" s="76"/>
      <c r="J54" s="76"/>
      <c r="K54" s="76"/>
      <c r="L54"/>
    </row>
    <row r="55" spans="2:12" x14ac:dyDescent="0.25">
      <c r="H55" s="70" t="s">
        <v>77</v>
      </c>
      <c r="I55" s="70"/>
      <c r="J55" s="70"/>
      <c r="K55" s="70"/>
      <c r="L55"/>
    </row>
    <row r="56" spans="2:12" x14ac:dyDescent="0.25">
      <c r="H56" s="69" t="s">
        <v>78</v>
      </c>
      <c r="I56" s="69"/>
      <c r="J56" s="69"/>
      <c r="K56" s="69"/>
      <c r="L56"/>
    </row>
    <row r="57" spans="2:12" x14ac:dyDescent="0.25">
      <c r="K57"/>
      <c r="L57"/>
    </row>
  </sheetData>
  <mergeCells count="56">
    <mergeCell ref="B5:K5"/>
    <mergeCell ref="C2:K2"/>
    <mergeCell ref="C3:D3"/>
    <mergeCell ref="E3:I3"/>
    <mergeCell ref="C4:D4"/>
    <mergeCell ref="E4:I4"/>
    <mergeCell ref="D17:K17"/>
    <mergeCell ref="B6:K6"/>
    <mergeCell ref="B7:K7"/>
    <mergeCell ref="B8:K8"/>
    <mergeCell ref="C9:K9"/>
    <mergeCell ref="C10:K10"/>
    <mergeCell ref="C11:K11"/>
    <mergeCell ref="C12:K12"/>
    <mergeCell ref="C13:K13"/>
    <mergeCell ref="B14:K14"/>
    <mergeCell ref="D15:K15"/>
    <mergeCell ref="D16:K16"/>
    <mergeCell ref="D26:F26"/>
    <mergeCell ref="G26:I26"/>
    <mergeCell ref="J26:K26"/>
    <mergeCell ref="B18:K18"/>
    <mergeCell ref="C19:K19"/>
    <mergeCell ref="C20:K20"/>
    <mergeCell ref="C21:K21"/>
    <mergeCell ref="C22:K22"/>
    <mergeCell ref="B23:K23"/>
    <mergeCell ref="B24:K24"/>
    <mergeCell ref="B25:C25"/>
    <mergeCell ref="D25:F25"/>
    <mergeCell ref="G25:I25"/>
    <mergeCell ref="J25:K25"/>
    <mergeCell ref="C38:K38"/>
    <mergeCell ref="B27:K27"/>
    <mergeCell ref="D28:E28"/>
    <mergeCell ref="F28:G28"/>
    <mergeCell ref="H28:I28"/>
    <mergeCell ref="J28:K28"/>
    <mergeCell ref="B32:K32"/>
    <mergeCell ref="B33:K33"/>
    <mergeCell ref="C34:K34"/>
    <mergeCell ref="C35:K35"/>
    <mergeCell ref="C36:K36"/>
    <mergeCell ref="C37:K37"/>
    <mergeCell ref="H55:K55"/>
    <mergeCell ref="H56:K56"/>
    <mergeCell ref="C39:K39"/>
    <mergeCell ref="C40:K40"/>
    <mergeCell ref="C41:K41"/>
    <mergeCell ref="C42:K42"/>
    <mergeCell ref="C43:K43"/>
    <mergeCell ref="H54:K54"/>
    <mergeCell ref="B45:K45"/>
    <mergeCell ref="B46:K46"/>
    <mergeCell ref="B47:K47"/>
    <mergeCell ref="B49:K49"/>
  </mergeCells>
  <dataValidations count="14">
    <dataValidation allowBlank="1" showInputMessage="1" showErrorMessage="1" prompt="Monto ejecutado en el trimestre" sqref="I29:I31" xr:uid="{6D27CEBE-5659-49D8-8C26-09ADF26FCAE5}"/>
    <dataValidation allowBlank="1" showInputMessage="1" showErrorMessage="1" prompt="Meta alcanzada en el trimestre" sqref="H29:H31" xr:uid="{5EF737B0-CE03-43D2-ADEA-AD0CD05868AB}"/>
    <dataValidation allowBlank="1" showInputMessage="1" showErrorMessage="1" prompt="Monto presupuestado para el producto" sqref="C51:C52 G29 E29" xr:uid="{3357308D-82B0-442E-8F70-804A444159C5}"/>
    <dataValidation allowBlank="1" showInputMessage="1" showErrorMessage="1" prompt="Meta anual del indicador" sqref="F29 D29" xr:uid="{1E23F6C4-D01C-40C2-B816-0BB7E6AF9D11}"/>
    <dataValidation allowBlank="1" showInputMessage="1" showErrorMessage="1" prompt="Nombre del indicador" sqref="C29:C31" xr:uid="{C1344AD8-513E-4F53-BD71-5E67B0F5B685}"/>
    <dataValidation allowBlank="1" showInputMessage="1" showErrorMessage="1" prompt="Nombre de cada producto" sqref="B29" xr:uid="{83C883B8-67CD-4E50-8FFC-1EA4A1A51C14}"/>
    <dataValidation allowBlank="1" showInputMessage="1" showErrorMessage="1" prompt="¿En qué consiste el programa?" sqref="C20:K20 B30" xr:uid="{F895DEDE-820B-4A41-91CD-D45390EF2EF1}"/>
    <dataValidation allowBlank="1" showInputMessage="1" showErrorMessage="1" prompt="Presupuesto del programa" sqref="B26:D26 G26" xr:uid="{7E43723D-0116-473A-8ECB-FFEA63C36578}"/>
    <dataValidation allowBlank="1" showInputMessage="1" showErrorMessage="1" prompt="Oportunidades de mejora identificadas" sqref="B47:K48" xr:uid="{325598A7-3DCE-468E-919C-E600C5F81FF3}"/>
    <dataValidation allowBlank="1" showInputMessage="1" showErrorMessage="1" prompt="De existir desvío, explicar razones." sqref="C38:K38 C43:K44" xr:uid="{84898CCA-ADB6-4793-AD8B-F31E1FF22058}"/>
    <dataValidation allowBlank="1" showInputMessage="1" showErrorMessage="1" prompt="¿En qué consiste el producto? su objetivo" sqref="C35:K36 C40:K41" xr:uid="{3B8B24DC-27B5-42C4-8536-7638FB7FDAE5}"/>
    <dataValidation allowBlank="1" showInputMessage="1" showErrorMessage="1" prompt="¿A quién va dirigido el programa?, ¿qué característica tiene esta población que requiere ser beneficiada?" sqref="C21:K21 C37:K37 C42:K42" xr:uid="{89B1DC20-B8D8-436D-B282-AAC7282B19A4}"/>
    <dataValidation allowBlank="1" showInputMessage="1" prompt="Nombre del capítulo" sqref="C9:K11" xr:uid="{A431D87E-FF4B-4C0B-AFAE-E56CED55C742}"/>
    <dataValidation allowBlank="1" sqref="B9" xr:uid="{A530F6BA-3AD3-4402-90BD-D8ACD04F8251}"/>
  </dataValidations>
  <pageMargins left="0.11811023622047245" right="0.11811023622047245" top="0.74803149606299213" bottom="0.74803149606299213" header="0.31496062992125984" footer="0.31496062992125984"/>
  <pageSetup scale="60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C0D28-7A4A-4486-931F-6F61062D086E}">
  <sheetPr>
    <pageSetUpPr fitToPage="1"/>
  </sheetPr>
  <dimension ref="B1:K47"/>
  <sheetViews>
    <sheetView topLeftCell="B1" zoomScaleNormal="100" zoomScaleSheetLayoutView="92" workbookViewId="0">
      <selection activeCell="E4" sqref="E4:I4"/>
    </sheetView>
  </sheetViews>
  <sheetFormatPr baseColWidth="10" defaultColWidth="11.42578125" defaultRowHeight="15.75" x14ac:dyDescent="0.25"/>
  <cols>
    <col min="1" max="1" width="6.28515625" style="42" customWidth="1"/>
    <col min="2" max="2" width="33" style="53" customWidth="1"/>
    <col min="3" max="3" width="17.28515625" style="53" customWidth="1"/>
    <col min="4" max="8" width="12.7109375" style="53" customWidth="1"/>
    <col min="9" max="9" width="17" style="53" customWidth="1"/>
    <col min="10" max="10" width="12.7109375" style="53" customWidth="1"/>
    <col min="11" max="11" width="19.85546875" style="53" customWidth="1"/>
    <col min="12" max="12" width="4" style="42" customWidth="1"/>
    <col min="13" max="16384" width="11.42578125" style="42"/>
  </cols>
  <sheetData>
    <row r="1" spans="2:11" ht="16.5" thickBot="1" x14ac:dyDescent="0.3"/>
    <row r="2" spans="2:11" ht="21.75" customHeight="1" thickBot="1" x14ac:dyDescent="0.3">
      <c r="B2" s="41"/>
      <c r="C2" s="98" t="s">
        <v>101</v>
      </c>
      <c r="D2" s="99"/>
      <c r="E2" s="100"/>
      <c r="F2" s="100"/>
      <c r="G2" s="100"/>
      <c r="H2" s="100"/>
      <c r="I2" s="100"/>
      <c r="J2" s="100"/>
      <c r="K2" s="101"/>
    </row>
    <row r="3" spans="2:11" ht="30.6" customHeight="1" thickBot="1" x14ac:dyDescent="0.3">
      <c r="B3" s="43"/>
      <c r="C3" s="149" t="s">
        <v>0</v>
      </c>
      <c r="D3" s="149"/>
      <c r="E3" s="150" t="s">
        <v>1</v>
      </c>
      <c r="F3" s="150"/>
      <c r="G3" s="150"/>
      <c r="H3" s="150"/>
      <c r="I3" s="151"/>
      <c r="J3" s="44" t="s">
        <v>2</v>
      </c>
      <c r="K3" s="45" t="s">
        <v>3</v>
      </c>
    </row>
    <row r="4" spans="2:11" ht="37.5" customHeight="1" thickBot="1" x14ac:dyDescent="0.3">
      <c r="B4" s="46"/>
      <c r="C4" s="152" t="s">
        <v>4</v>
      </c>
      <c r="D4" s="152"/>
      <c r="E4" s="153" t="s">
        <v>70</v>
      </c>
      <c r="F4" s="153"/>
      <c r="G4" s="153"/>
      <c r="H4" s="153"/>
      <c r="I4" s="154"/>
      <c r="J4" s="47">
        <v>45160</v>
      </c>
      <c r="K4" s="48">
        <v>0</v>
      </c>
    </row>
    <row r="5" spans="2:11" x14ac:dyDescent="0.25">
      <c r="B5" s="155"/>
      <c r="C5" s="156"/>
      <c r="D5" s="156"/>
      <c r="E5" s="156"/>
      <c r="F5" s="156"/>
      <c r="G5" s="156"/>
      <c r="H5" s="156"/>
      <c r="I5" s="156"/>
      <c r="J5" s="157"/>
      <c r="K5" s="158"/>
    </row>
    <row r="6" spans="2:11" ht="3.2" customHeight="1" x14ac:dyDescent="0.25">
      <c r="B6" s="159"/>
      <c r="C6" s="160"/>
      <c r="D6" s="160"/>
      <c r="E6" s="160"/>
      <c r="F6" s="160"/>
      <c r="G6" s="160"/>
      <c r="H6" s="160"/>
      <c r="I6" s="160"/>
      <c r="J6" s="160"/>
      <c r="K6" s="161"/>
    </row>
    <row r="7" spans="2:11" x14ac:dyDescent="0.25">
      <c r="B7" s="121" t="s">
        <v>5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11" x14ac:dyDescent="0.25">
      <c r="B8" s="124" t="s">
        <v>6</v>
      </c>
      <c r="C8" s="125"/>
      <c r="D8" s="125"/>
      <c r="E8" s="125"/>
      <c r="F8" s="125"/>
      <c r="G8" s="125"/>
      <c r="H8" s="125"/>
      <c r="I8" s="125"/>
      <c r="J8" s="125"/>
      <c r="K8" s="126"/>
    </row>
    <row r="9" spans="2:11" x14ac:dyDescent="0.25">
      <c r="B9" s="49" t="s">
        <v>7</v>
      </c>
      <c r="C9" s="95" t="s">
        <v>8</v>
      </c>
      <c r="D9" s="96"/>
      <c r="E9" s="96"/>
      <c r="F9" s="96"/>
      <c r="G9" s="96"/>
      <c r="H9" s="96"/>
      <c r="I9" s="96"/>
      <c r="J9" s="96"/>
      <c r="K9" s="97"/>
    </row>
    <row r="10" spans="2:11" ht="15" customHeight="1" x14ac:dyDescent="0.25">
      <c r="B10" s="50" t="s">
        <v>9</v>
      </c>
      <c r="C10" s="95" t="s">
        <v>54</v>
      </c>
      <c r="D10" s="96"/>
      <c r="E10" s="96"/>
      <c r="F10" s="96"/>
      <c r="G10" s="96"/>
      <c r="H10" s="96"/>
      <c r="I10" s="96"/>
      <c r="J10" s="96"/>
      <c r="K10" s="97"/>
    </row>
    <row r="11" spans="2:11" x14ac:dyDescent="0.25">
      <c r="B11" s="50" t="s">
        <v>10</v>
      </c>
      <c r="C11" s="146" t="s">
        <v>11</v>
      </c>
      <c r="D11" s="147"/>
      <c r="E11" s="147"/>
      <c r="F11" s="147"/>
      <c r="G11" s="147"/>
      <c r="H11" s="147"/>
      <c r="I11" s="147"/>
      <c r="J11" s="147"/>
      <c r="K11" s="148"/>
    </row>
    <row r="12" spans="2:11" ht="48.2" customHeight="1" x14ac:dyDescent="0.25">
      <c r="B12" s="20" t="s">
        <v>12</v>
      </c>
      <c r="C12" s="71" t="s">
        <v>55</v>
      </c>
      <c r="D12" s="71"/>
      <c r="E12" s="71"/>
      <c r="F12" s="71"/>
      <c r="G12" s="71"/>
      <c r="H12" s="71"/>
      <c r="I12" s="71"/>
      <c r="J12" s="71"/>
      <c r="K12" s="71"/>
    </row>
    <row r="13" spans="2:11" ht="45" customHeight="1" x14ac:dyDescent="0.25">
      <c r="B13" s="20" t="s">
        <v>13</v>
      </c>
      <c r="C13" s="71" t="s">
        <v>56</v>
      </c>
      <c r="D13" s="71"/>
      <c r="E13" s="71"/>
      <c r="F13" s="71"/>
      <c r="G13" s="71"/>
      <c r="H13" s="71"/>
      <c r="I13" s="71"/>
      <c r="J13" s="71"/>
      <c r="K13" s="71"/>
    </row>
    <row r="14" spans="2:11" ht="22.7" customHeight="1" x14ac:dyDescent="0.25">
      <c r="B14" s="81" t="s">
        <v>14</v>
      </c>
      <c r="C14" s="82"/>
      <c r="D14" s="82"/>
      <c r="E14" s="82"/>
      <c r="F14" s="82"/>
      <c r="G14" s="82"/>
      <c r="H14" s="82"/>
      <c r="I14" s="82"/>
      <c r="J14" s="82"/>
      <c r="K14" s="83"/>
    </row>
    <row r="15" spans="2:11" ht="24" customHeight="1" x14ac:dyDescent="0.25">
      <c r="B15" s="21" t="s">
        <v>15</v>
      </c>
      <c r="C15" s="10">
        <v>2</v>
      </c>
      <c r="D15" s="119" t="str">
        <f>IFERROR(VLOOKUP(C15,'[1]Validacion datos'!A2:B5,2,FALSE),"")</f>
        <v>DESARROLLO SOCIAL</v>
      </c>
      <c r="E15" s="119"/>
      <c r="F15" s="119"/>
      <c r="G15" s="119"/>
      <c r="H15" s="119"/>
      <c r="I15" s="119"/>
      <c r="J15" s="119"/>
      <c r="K15" s="120"/>
    </row>
    <row r="16" spans="2:11" ht="24" customHeight="1" x14ac:dyDescent="0.25">
      <c r="B16" s="21" t="s">
        <v>16</v>
      </c>
      <c r="C16" s="11">
        <v>2.5</v>
      </c>
      <c r="D16" s="119" t="str">
        <f>IFERROR(VLOOKUP(C16,'[1]Validacion datos'!A8:B26,2,FALSE),"")</f>
        <v>Vivienda digna en entornos saludables</v>
      </c>
      <c r="E16" s="119"/>
      <c r="F16" s="119"/>
      <c r="G16" s="119"/>
      <c r="H16" s="119"/>
      <c r="I16" s="119"/>
      <c r="J16" s="119"/>
      <c r="K16" s="120"/>
    </row>
    <row r="17" spans="2:11" x14ac:dyDescent="0.25">
      <c r="B17" s="21" t="s">
        <v>17</v>
      </c>
      <c r="C17" s="12" t="s">
        <v>18</v>
      </c>
      <c r="D17" s="119" t="str">
        <f>IFERROR(VLOOKUP(C17,'[1]Validacion datos'!D8:E64,2,FALSE),"")</f>
        <v>Garantizar el acceso universal a servicios de agua potable y saneamiento, provistos con calidad y eficiencia</v>
      </c>
      <c r="E17" s="119"/>
      <c r="F17" s="119"/>
      <c r="G17" s="119"/>
      <c r="H17" s="119"/>
      <c r="I17" s="119"/>
      <c r="J17" s="119"/>
      <c r="K17" s="120"/>
    </row>
    <row r="18" spans="2:11" x14ac:dyDescent="0.25">
      <c r="B18" s="81" t="s">
        <v>19</v>
      </c>
      <c r="C18" s="82"/>
      <c r="D18" s="82"/>
      <c r="E18" s="82"/>
      <c r="F18" s="82"/>
      <c r="G18" s="82"/>
      <c r="H18" s="82"/>
      <c r="I18" s="82"/>
      <c r="J18" s="82"/>
      <c r="K18" s="83"/>
    </row>
    <row r="19" spans="2:11" ht="32.25" customHeight="1" x14ac:dyDescent="0.25">
      <c r="B19" s="20" t="s">
        <v>20</v>
      </c>
      <c r="C19" s="71" t="s">
        <v>71</v>
      </c>
      <c r="D19" s="71"/>
      <c r="E19" s="71"/>
      <c r="F19" s="71"/>
      <c r="G19" s="71"/>
      <c r="H19" s="71"/>
      <c r="I19" s="71"/>
      <c r="J19" s="71"/>
      <c r="K19" s="71"/>
    </row>
    <row r="20" spans="2:11" ht="30.75" customHeight="1" x14ac:dyDescent="0.25">
      <c r="B20" s="22" t="s">
        <v>21</v>
      </c>
      <c r="C20" s="71" t="s">
        <v>72</v>
      </c>
      <c r="D20" s="71"/>
      <c r="E20" s="71"/>
      <c r="F20" s="71"/>
      <c r="G20" s="71"/>
      <c r="H20" s="71"/>
      <c r="I20" s="71"/>
      <c r="J20" s="71"/>
      <c r="K20" s="71"/>
    </row>
    <row r="21" spans="2:11" ht="25.5" customHeight="1" x14ac:dyDescent="0.25">
      <c r="B21" s="22" t="s">
        <v>57</v>
      </c>
      <c r="C21" s="71" t="s">
        <v>95</v>
      </c>
      <c r="D21" s="71"/>
      <c r="E21" s="71"/>
      <c r="F21" s="71"/>
      <c r="G21" s="71"/>
      <c r="H21" s="71"/>
      <c r="I21" s="71"/>
      <c r="J21" s="71"/>
      <c r="K21" s="71"/>
    </row>
    <row r="22" spans="2:11" ht="26.45" customHeight="1" x14ac:dyDescent="0.25">
      <c r="B22" s="22" t="s">
        <v>22</v>
      </c>
      <c r="C22" s="71" t="s">
        <v>73</v>
      </c>
      <c r="D22" s="71"/>
      <c r="E22" s="71"/>
      <c r="F22" s="71"/>
      <c r="G22" s="71"/>
      <c r="H22" s="71"/>
      <c r="I22" s="71"/>
      <c r="J22" s="71"/>
      <c r="K22" s="71"/>
    </row>
    <row r="23" spans="2:11" x14ac:dyDescent="0.25">
      <c r="B23" s="81" t="s">
        <v>23</v>
      </c>
      <c r="C23" s="82"/>
      <c r="D23" s="82"/>
      <c r="E23" s="82"/>
      <c r="F23" s="82"/>
      <c r="G23" s="82"/>
      <c r="H23" s="82"/>
      <c r="I23" s="82"/>
      <c r="J23" s="82"/>
      <c r="K23" s="83"/>
    </row>
    <row r="24" spans="2:11" x14ac:dyDescent="0.25">
      <c r="B24" s="115" t="s">
        <v>24</v>
      </c>
      <c r="C24" s="116"/>
      <c r="D24" s="116"/>
      <c r="E24" s="116"/>
      <c r="F24" s="116"/>
      <c r="G24" s="116"/>
      <c r="H24" s="116"/>
      <c r="I24" s="116"/>
      <c r="J24" s="116"/>
      <c r="K24" s="117"/>
    </row>
    <row r="25" spans="2:11" ht="24.75" customHeight="1" x14ac:dyDescent="0.25">
      <c r="B25" s="118" t="s">
        <v>25</v>
      </c>
      <c r="C25" s="118"/>
      <c r="D25" s="118" t="s">
        <v>26</v>
      </c>
      <c r="E25" s="118"/>
      <c r="F25" s="118"/>
      <c r="G25" s="118" t="s">
        <v>27</v>
      </c>
      <c r="H25" s="118"/>
      <c r="I25" s="118"/>
      <c r="J25" s="118" t="s">
        <v>28</v>
      </c>
      <c r="K25" s="118"/>
    </row>
    <row r="26" spans="2:11" x14ac:dyDescent="0.25">
      <c r="B26" s="145">
        <v>13240590</v>
      </c>
      <c r="C26" s="145"/>
      <c r="D26" s="145">
        <v>10034975.43</v>
      </c>
      <c r="E26" s="145"/>
      <c r="F26" s="145"/>
      <c r="G26" s="111">
        <v>4887226.5199999996</v>
      </c>
      <c r="H26" s="111"/>
      <c r="I26" s="111"/>
      <c r="J26" s="84">
        <f>IF(G26&gt;0,G26/D26,0)</f>
        <v>0.48701928112244514</v>
      </c>
      <c r="K26" s="84"/>
    </row>
    <row r="27" spans="2:11" x14ac:dyDescent="0.25">
      <c r="B27" s="115" t="s">
        <v>29</v>
      </c>
      <c r="C27" s="116"/>
      <c r="D27" s="116"/>
      <c r="E27" s="116"/>
      <c r="F27" s="116"/>
      <c r="G27" s="116"/>
      <c r="H27" s="116"/>
      <c r="I27" s="116"/>
      <c r="J27" s="116"/>
      <c r="K27" s="117"/>
    </row>
    <row r="28" spans="2:11" ht="15" customHeight="1" x14ac:dyDescent="0.25">
      <c r="B28" s="23"/>
      <c r="C28" s="23"/>
      <c r="D28" s="86" t="s">
        <v>30</v>
      </c>
      <c r="E28" s="87"/>
      <c r="F28" s="86" t="s">
        <v>99</v>
      </c>
      <c r="G28" s="87"/>
      <c r="H28" s="86" t="s">
        <v>98</v>
      </c>
      <c r="I28" s="86"/>
      <c r="J28" s="86" t="s">
        <v>31</v>
      </c>
      <c r="K28" s="87"/>
    </row>
    <row r="29" spans="2:11" ht="38.25" x14ac:dyDescent="0.25">
      <c r="B29" s="24" t="s">
        <v>32</v>
      </c>
      <c r="C29" s="24" t="s">
        <v>33</v>
      </c>
      <c r="D29" s="24" t="s">
        <v>34</v>
      </c>
      <c r="E29" s="24" t="s">
        <v>35</v>
      </c>
      <c r="F29" s="24" t="s">
        <v>36</v>
      </c>
      <c r="G29" s="24" t="s">
        <v>37</v>
      </c>
      <c r="H29" s="24" t="s">
        <v>38</v>
      </c>
      <c r="I29" s="24" t="s">
        <v>39</v>
      </c>
      <c r="J29" s="24" t="s">
        <v>40</v>
      </c>
      <c r="K29" s="24" t="s">
        <v>41</v>
      </c>
    </row>
    <row r="30" spans="2:11" ht="67.349999999999994" customHeight="1" x14ac:dyDescent="0.25">
      <c r="B30" s="51" t="s">
        <v>84</v>
      </c>
      <c r="C30" s="26" t="s">
        <v>74</v>
      </c>
      <c r="D30" s="54">
        <v>7200</v>
      </c>
      <c r="E30" s="35">
        <v>16398147</v>
      </c>
      <c r="F30" s="54">
        <v>3600</v>
      </c>
      <c r="G30" s="35">
        <v>8199073.5</v>
      </c>
      <c r="H30" s="35">
        <v>3671</v>
      </c>
      <c r="I30" s="15">
        <v>4887226.5199999996</v>
      </c>
      <c r="J30" s="28">
        <f>IF(H30&gt;0,H30/F30,0)</f>
        <v>1.0197222222222222</v>
      </c>
      <c r="K30" s="29">
        <f>IF(I30&gt;0,I30/G30,0)</f>
        <v>0.59607058285305037</v>
      </c>
    </row>
    <row r="31" spans="2:11" x14ac:dyDescent="0.25">
      <c r="B31" s="81" t="s">
        <v>42</v>
      </c>
      <c r="C31" s="82"/>
      <c r="D31" s="82"/>
      <c r="E31" s="82"/>
      <c r="F31" s="82"/>
      <c r="G31" s="82"/>
      <c r="H31" s="82"/>
      <c r="I31" s="82"/>
      <c r="J31" s="82"/>
      <c r="K31" s="83"/>
    </row>
    <row r="32" spans="2:11" x14ac:dyDescent="0.25">
      <c r="B32" s="115" t="s">
        <v>43</v>
      </c>
      <c r="C32" s="116"/>
      <c r="D32" s="116"/>
      <c r="E32" s="116"/>
      <c r="F32" s="116"/>
      <c r="G32" s="116"/>
      <c r="H32" s="116"/>
      <c r="I32" s="116"/>
      <c r="J32" s="116"/>
      <c r="K32" s="117"/>
    </row>
    <row r="33" spans="2:11" ht="23.25" customHeight="1" x14ac:dyDescent="0.25">
      <c r="B33" s="31" t="s">
        <v>44</v>
      </c>
      <c r="C33" s="71" t="s">
        <v>96</v>
      </c>
      <c r="D33" s="71"/>
      <c r="E33" s="71"/>
      <c r="F33" s="71"/>
      <c r="G33" s="71"/>
      <c r="H33" s="71"/>
      <c r="I33" s="71"/>
      <c r="J33" s="71"/>
      <c r="K33" s="71"/>
    </row>
    <row r="34" spans="2:11" ht="31.7" customHeight="1" x14ac:dyDescent="0.25">
      <c r="B34" s="31" t="s">
        <v>45</v>
      </c>
      <c r="C34" s="71" t="s">
        <v>97</v>
      </c>
      <c r="D34" s="71"/>
      <c r="E34" s="71"/>
      <c r="F34" s="71"/>
      <c r="G34" s="71"/>
      <c r="H34" s="71"/>
      <c r="I34" s="71"/>
      <c r="J34" s="71"/>
      <c r="K34" s="71"/>
    </row>
    <row r="35" spans="2:11" ht="27.75" customHeight="1" x14ac:dyDescent="0.25">
      <c r="B35" s="31" t="s">
        <v>46</v>
      </c>
      <c r="C35" s="71" t="s">
        <v>73</v>
      </c>
      <c r="D35" s="71"/>
      <c r="E35" s="71"/>
      <c r="F35" s="71"/>
      <c r="G35" s="71"/>
      <c r="H35" s="71"/>
      <c r="I35" s="71"/>
      <c r="J35" s="71"/>
      <c r="K35" s="71"/>
    </row>
    <row r="36" spans="2:11" ht="30.75" customHeight="1" x14ac:dyDescent="0.25">
      <c r="B36" s="31" t="s">
        <v>47</v>
      </c>
      <c r="C36" s="71"/>
      <c r="D36" s="71"/>
      <c r="E36" s="71"/>
      <c r="F36" s="71"/>
      <c r="G36" s="71"/>
      <c r="H36" s="71"/>
      <c r="I36" s="71"/>
      <c r="J36" s="71"/>
      <c r="K36" s="71"/>
    </row>
    <row r="37" spans="2:11" x14ac:dyDescent="0.25">
      <c r="B37" s="110" t="s">
        <v>62</v>
      </c>
      <c r="C37" s="110"/>
      <c r="D37" s="110"/>
      <c r="E37" s="110"/>
      <c r="F37" s="110"/>
      <c r="G37" s="110"/>
      <c r="H37" s="110"/>
      <c r="I37" s="110"/>
      <c r="J37" s="110"/>
      <c r="K37" s="110"/>
    </row>
    <row r="38" spans="2:11" x14ac:dyDescent="0.25">
      <c r="B38" s="78" t="s">
        <v>48</v>
      </c>
      <c r="C38" s="79"/>
      <c r="D38" s="79"/>
      <c r="E38" s="79"/>
      <c r="F38" s="79"/>
      <c r="G38" s="79"/>
      <c r="H38" s="79"/>
      <c r="I38" s="79"/>
      <c r="J38" s="79"/>
      <c r="K38" s="80"/>
    </row>
    <row r="39" spans="2:11" ht="16.5" thickBot="1" x14ac:dyDescent="0.3">
      <c r="B39" s="72"/>
      <c r="C39" s="73"/>
      <c r="D39" s="73"/>
      <c r="E39" s="73"/>
      <c r="F39" s="73"/>
      <c r="G39" s="73"/>
      <c r="H39" s="73"/>
      <c r="I39" s="73"/>
      <c r="J39" s="73"/>
      <c r="K39" s="74"/>
    </row>
    <row r="40" spans="2:11" ht="30.75" customHeight="1" x14ac:dyDescent="0.25">
      <c r="B40" s="77" t="s">
        <v>75</v>
      </c>
      <c r="C40" s="77"/>
      <c r="D40" s="77"/>
      <c r="E40" s="77"/>
      <c r="F40" s="77"/>
      <c r="G40" s="77"/>
      <c r="H40" s="77"/>
      <c r="I40" s="77"/>
      <c r="J40" s="77"/>
      <c r="K40" s="77"/>
    </row>
    <row r="41" spans="2:11" x14ac:dyDescent="0.25">
      <c r="B41" s="34" t="s">
        <v>50</v>
      </c>
      <c r="C41" s="15">
        <f>+B26</f>
        <v>13240590</v>
      </c>
      <c r="D41" s="33"/>
      <c r="E41" s="52"/>
      <c r="F41" s="33"/>
      <c r="G41" s="33"/>
      <c r="H41" s="33"/>
      <c r="I41" s="33"/>
      <c r="J41" s="33"/>
      <c r="K41" s="33"/>
    </row>
    <row r="42" spans="2:11" x14ac:dyDescent="0.25">
      <c r="B42" s="34" t="s">
        <v>51</v>
      </c>
      <c r="C42" s="15">
        <f>+D26</f>
        <v>10034975.43</v>
      </c>
      <c r="D42" s="33"/>
      <c r="E42" s="33"/>
      <c r="F42" s="33"/>
      <c r="G42" s="33"/>
      <c r="H42" s="33"/>
      <c r="I42" s="33"/>
      <c r="J42" s="33"/>
      <c r="K42" s="33"/>
    </row>
    <row r="43" spans="2:11" x14ac:dyDescent="0.25">
      <c r="B43" s="34" t="s">
        <v>52</v>
      </c>
      <c r="C43" s="15">
        <f>+G26</f>
        <v>4887226.5199999996</v>
      </c>
      <c r="D43" s="33"/>
      <c r="E43" s="33"/>
      <c r="F43" s="33"/>
      <c r="G43" s="33"/>
      <c r="H43" s="33"/>
      <c r="I43" s="33"/>
      <c r="J43" s="33"/>
      <c r="K43" s="33"/>
    </row>
    <row r="44" spans="2:11" ht="30.2" customHeight="1" thickBot="1" x14ac:dyDescent="0.3">
      <c r="B44" s="33"/>
      <c r="C44" s="33"/>
      <c r="D44" s="33"/>
      <c r="E44" s="33"/>
      <c r="F44" s="33"/>
      <c r="G44" s="33"/>
      <c r="H44" s="76"/>
      <c r="I44" s="76"/>
      <c r="J44" s="76"/>
      <c r="K44" s="76"/>
    </row>
    <row r="45" spans="2:11" x14ac:dyDescent="0.25">
      <c r="B45" s="33"/>
      <c r="C45" s="33"/>
      <c r="D45" s="33"/>
      <c r="E45" s="33"/>
      <c r="F45" s="33"/>
      <c r="G45" s="33"/>
      <c r="H45" s="69" t="s">
        <v>77</v>
      </c>
      <c r="I45" s="69"/>
      <c r="J45" s="69"/>
      <c r="K45" s="69"/>
    </row>
    <row r="46" spans="2:11" x14ac:dyDescent="0.25">
      <c r="H46" s="69" t="s">
        <v>78</v>
      </c>
      <c r="I46" s="69"/>
      <c r="J46" s="69"/>
      <c r="K46" s="69"/>
    </row>
    <row r="47" spans="2:11" x14ac:dyDescent="0.25">
      <c r="H47" s="33"/>
      <c r="I47" s="33"/>
      <c r="J47" s="33"/>
      <c r="K47" s="33"/>
    </row>
  </sheetData>
  <mergeCells count="51">
    <mergeCell ref="C11:K11"/>
    <mergeCell ref="C2:K2"/>
    <mergeCell ref="C3:D3"/>
    <mergeCell ref="E3:I3"/>
    <mergeCell ref="C4:D4"/>
    <mergeCell ref="E4:I4"/>
    <mergeCell ref="B5:K5"/>
    <mergeCell ref="B6:K6"/>
    <mergeCell ref="B7:K7"/>
    <mergeCell ref="B8:K8"/>
    <mergeCell ref="C9:K9"/>
    <mergeCell ref="C10:K10"/>
    <mergeCell ref="B23:K23"/>
    <mergeCell ref="C12:K12"/>
    <mergeCell ref="C13:K13"/>
    <mergeCell ref="B14:K14"/>
    <mergeCell ref="D15:K15"/>
    <mergeCell ref="D16:K16"/>
    <mergeCell ref="D17:K17"/>
    <mergeCell ref="B18:K18"/>
    <mergeCell ref="C19:K19"/>
    <mergeCell ref="C20:K20"/>
    <mergeCell ref="C21:K21"/>
    <mergeCell ref="C22:K22"/>
    <mergeCell ref="B31:K31"/>
    <mergeCell ref="B24:K24"/>
    <mergeCell ref="B25:C25"/>
    <mergeCell ref="D25:F25"/>
    <mergeCell ref="G25:I25"/>
    <mergeCell ref="J25:K25"/>
    <mergeCell ref="B26:C26"/>
    <mergeCell ref="D26:F26"/>
    <mergeCell ref="G26:I26"/>
    <mergeCell ref="J26:K26"/>
    <mergeCell ref="B27:K27"/>
    <mergeCell ref="D28:E28"/>
    <mergeCell ref="F28:G28"/>
    <mergeCell ref="H28:I28"/>
    <mergeCell ref="J28:K28"/>
    <mergeCell ref="H46:K46"/>
    <mergeCell ref="B32:K32"/>
    <mergeCell ref="C33:K33"/>
    <mergeCell ref="C34:K34"/>
    <mergeCell ref="C35:K35"/>
    <mergeCell ref="C36:K36"/>
    <mergeCell ref="B37:K37"/>
    <mergeCell ref="B38:K38"/>
    <mergeCell ref="B39:K39"/>
    <mergeCell ref="B40:K40"/>
    <mergeCell ref="H44:K44"/>
    <mergeCell ref="H45:K45"/>
  </mergeCells>
  <dataValidations count="15">
    <dataValidation allowBlank="1" sqref="B9" xr:uid="{0F291B81-1359-4CD7-9871-FE50F5CC6CC9}"/>
    <dataValidation allowBlank="1" showInputMessage="1" prompt="Nombre del capítulo" sqref="C9:K11" xr:uid="{3CACDA77-84A8-45BD-9BA6-7232B7CE33BF}"/>
    <dataValidation allowBlank="1" showInputMessage="1" showErrorMessage="1" prompt="¿A quién va dirigido el programa?, ¿qué característica tiene esta población que requiere ser beneficiada?" sqref="C21:K21" xr:uid="{96AB2D59-CF42-4178-85F6-D7FB1935FFB7}"/>
    <dataValidation allowBlank="1" showInputMessage="1" showErrorMessage="1" prompt="Nombre del producto" sqref="C33:K33" xr:uid="{4AEE98B3-6A4C-439A-82B0-7250E25AB70A}"/>
    <dataValidation allowBlank="1" showInputMessage="1" showErrorMessage="1" prompt="¿En qué consiste el producto? su objetivo" sqref="C34:K34" xr:uid="{B546CD43-1040-411F-956E-CDF60F565629}"/>
    <dataValidation allowBlank="1" showInputMessage="1" showErrorMessage="1" prompt="De existir desvío, explicar razones." sqref="C36:K36" xr:uid="{255C7B97-0ACD-4476-877F-C9BFE86239C4}"/>
    <dataValidation allowBlank="1" showInputMessage="1" showErrorMessage="1" prompt="Oportunidades de mejora identificadas" sqref="B39:K39" xr:uid="{4CCD6515-DDA9-47FD-B5C2-226428746CDC}"/>
    <dataValidation allowBlank="1" showInputMessage="1" showErrorMessage="1" prompt="Presupuesto del programa" sqref="B26:D26 G26 D30:G30" xr:uid="{DE3D27F3-36FB-406A-BB3A-7FD909DDA44B}"/>
    <dataValidation allowBlank="1" showInputMessage="1" showErrorMessage="1" prompt="¿En qué consiste el programa?" sqref="C20:K20" xr:uid="{9B2FA35A-2F65-4A9B-AB31-2FE9BB3E5111}"/>
    <dataValidation allowBlank="1" showInputMessage="1" showErrorMessage="1" prompt="Nombre de cada producto" sqref="B29" xr:uid="{4D29F172-1238-47DF-B144-D88A31D19A5D}"/>
    <dataValidation allowBlank="1" showInputMessage="1" showErrorMessage="1" prompt="Nombre del indicador" sqref="C29:C30" xr:uid="{A1C63956-69BA-4E29-8EAF-FC4A3618C26D}"/>
    <dataValidation allowBlank="1" showInputMessage="1" showErrorMessage="1" prompt="Meta anual del indicador" sqref="F29 D29" xr:uid="{DF3CEFE9-E7F2-4B1C-9E74-3E9BA49AC599}"/>
    <dataValidation allowBlank="1" showInputMessage="1" showErrorMessage="1" prompt="Monto presupuestado para el producto" sqref="C41:C42 E29 G29" xr:uid="{96B7ABDC-A1A4-4EDA-B8D4-F1AF5642D16C}"/>
    <dataValidation allowBlank="1" showInputMessage="1" showErrorMessage="1" prompt="Meta alcanzada en el trimestre" sqref="H29" xr:uid="{35956DF0-8441-41A5-9B32-25160C9AB827}"/>
    <dataValidation allowBlank="1" showInputMessage="1" showErrorMessage="1" prompt="Monto ejecutado en el trimestre" sqref="I29:I30" xr:uid="{422052A7-1DAD-4E27-8FF4-E4190A400269}"/>
  </dataValidations>
  <pageMargins left="0.23622047244094491" right="0.23622047244094491" top="0.51181102362204722" bottom="0.43307086614173229" header="0.31496062992125984" footer="0.31496062992125984"/>
  <pageSetup scale="59" fitToHeight="0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Programa 11</vt:lpstr>
      <vt:lpstr>Programa 12</vt:lpstr>
      <vt:lpstr>Programa 13</vt:lpstr>
      <vt:lpstr>'Programa 11'!Área_de_impresión</vt:lpstr>
      <vt:lpstr>'Programa 12'!Área_de_impresión</vt:lpstr>
      <vt:lpstr>'Programa 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Gómez Burgos</dc:creator>
  <cp:lastModifiedBy>Marielis Tineo</cp:lastModifiedBy>
  <cp:lastPrinted>2023-08-22T15:44:09Z</cp:lastPrinted>
  <dcterms:created xsi:type="dcterms:W3CDTF">2023-03-28T13:50:47Z</dcterms:created>
  <dcterms:modified xsi:type="dcterms:W3CDTF">2023-08-24T14:51:29Z</dcterms:modified>
</cp:coreProperties>
</file>