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OCC\Sensitiva\PROCESOS 2021\COMPARACION DE PRECIOS\CORAAPLATA-CCC-CP-2021-0019\"/>
    </mc:Choice>
  </mc:AlternateContent>
  <xr:revisionPtr revIDLastSave="0" documentId="8_{0490028B-5C9A-4279-8458-4C867F93E3F2}" xr6:coauthVersionLast="47" xr6:coauthVersionMax="47" xr10:uidLastSave="{00000000-0000-0000-0000-000000000000}"/>
  <bookViews>
    <workbookView xWindow="-120" yWindow="-120" windowWidth="29040" windowHeight="15840" xr2:uid="{639ECDC3-A215-48AA-8AE9-DB5588994762}"/>
  </bookViews>
  <sheets>
    <sheet name="RELEVO SAN MARCO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[1]Ana!$F$3421</definedName>
    <definedName name="_TC220">[1]Ana!$F$3433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'[2]Trabajos Generales'!$F$4</definedName>
    <definedName name="AC38G40">'[3]LISTADO INSUMOS DEL 2000'!$I$29</definedName>
    <definedName name="acarreo">'[4]Listado Equipos a utilizar'!#REF!</definedName>
    <definedName name="ACERA">[1]Ana!$F$4488</definedName>
    <definedName name="aceras">[5]ANALISIS!$H$725</definedName>
    <definedName name="acero">#N/A</definedName>
    <definedName name="acero1">#REF!</definedName>
    <definedName name="ACERO12">[1]Ana!$F$23</definedName>
    <definedName name="ACERO1225">[1]Ana!$F$27</definedName>
    <definedName name="ACERO14">[1]Ana!$F$11</definedName>
    <definedName name="ACERO34">[1]Ana!$F$31</definedName>
    <definedName name="ACERO38">[1]Ana!$F$15</definedName>
    <definedName name="ACERO3825">[1]Ana!$F$19</definedName>
    <definedName name="acero60">#REF!</definedName>
    <definedName name="ACERO601">[1]Ana!$F$59</definedName>
    <definedName name="ACERO6012">[1]Ana!$F$47</definedName>
    <definedName name="ACERO601225">[1]Ana!$F$51</definedName>
    <definedName name="ACERO6034">[1]Ana!$F$55</definedName>
    <definedName name="ACERO6038">[1]Ana!$F$39</definedName>
    <definedName name="ACERO603825">[1]Ana!$F$43</definedName>
    <definedName name="acerog40">[6]MATERIALES!$G$7</definedName>
    <definedName name="aceroi">#REF!</definedName>
    <definedName name="aceroii">#REF!</definedName>
    <definedName name="aceromalla">#REF!</definedName>
    <definedName name="ADHERENCIA">#N/A</definedName>
    <definedName name="adm">'[7]Resumen Precio Equipos'!$C$28</definedName>
    <definedName name="ADMINISTRATIVOS">#REF!</definedName>
    <definedName name="Agregado">#REF!</definedName>
    <definedName name="agricola">'[4]Listado Equipos a utilizar'!#REF!</definedName>
    <definedName name="Agua">#REF!</definedName>
    <definedName name="AGUAGL">'[8]MATERIALES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[6]MATERIALES!$G$10</definedName>
    <definedName name="ALBANIL">#REF!</definedName>
    <definedName name="ALBANIL2">#REF!</definedName>
    <definedName name="ALBANIL3">#REF!</definedName>
    <definedName name="ana_adap_pe_0.5pulg">[9]ana!$F$1327</definedName>
    <definedName name="ana_adap_pe_0.75pulg">[9]ana!$F$1321</definedName>
    <definedName name="ana_asiento_arena">[9]ana!$F$27</definedName>
    <definedName name="ana_aspersor_12_180_0.5">[9]ana!$F$1363</definedName>
    <definedName name="ana_aspersor_12_360_0.5">[9]ana!$F$1357</definedName>
    <definedName name="ana_aspersor_12_90_0.5">[9]ana!$F$1369</definedName>
    <definedName name="ana_aspersor_44_180_0.75">[9]ana!$F$1351</definedName>
    <definedName name="ana_aspersor_44_360_0.75">[9]ana!$F$1345</definedName>
    <definedName name="ana_aspersor_44_90_0.5">[9]ana!$F$1375</definedName>
    <definedName name="ana_bote">[9]ana!$F$41</definedName>
    <definedName name="ana_cisterna">#REF!</definedName>
    <definedName name="ana_codo_cpvc_2pulgx45">[9]ana!$F$1106</definedName>
    <definedName name="ana_codo_cpvc_2pulgx90">[9]ana!$F$1085</definedName>
    <definedName name="ana_codo_cpvc_4pulgx45">[9]ana!$F$1099</definedName>
    <definedName name="ana_codo_cpvc_4pulgx90">[9]ana!$F$1078</definedName>
    <definedName name="ana_codo_cpvc_6pulgx45">[9]ana!$F$1092</definedName>
    <definedName name="ana_codo_pe_0.5pulgx90">[9]ana!$F$1237</definedName>
    <definedName name="ana_codo_pe_0.75pulgx45">[9]ana!$F$1261</definedName>
    <definedName name="ana_codo_pe_0.75pulgx90">[9]ana!$F$1231</definedName>
    <definedName name="ana_codo_pe_1.5pulgx45">[9]ana!$F$1249</definedName>
    <definedName name="ana_codo_pe_1.5pulgx90">[9]ana!$F$707</definedName>
    <definedName name="ana_codo_pe_1pulgx45">[9]ana!$F$1255</definedName>
    <definedName name="ana_codo_pe_1pulgx90">[9]ana!$F$713</definedName>
    <definedName name="ana_codo_pe_2pulgx45">[9]ana!$F$1243</definedName>
    <definedName name="ana_codo_pe_2pulgx90">[9]ana!$F$1225</definedName>
    <definedName name="ana_codo_pe_3pulgx45">[9]ana!$F$725</definedName>
    <definedName name="ana_codo_pe_3pulgx90">[9]ana!$F$701</definedName>
    <definedName name="ana_codo_pe_4pulgx45">[9]ana!$F$719</definedName>
    <definedName name="ana_codo_pe_4pulgx90">[9]ana!$F$695</definedName>
    <definedName name="ana_electrovalvula_0.5pulg">[9]ana!$F$1339</definedName>
    <definedName name="ana_electrovalvula_0.75pulg">[9]ana!$F$1333</definedName>
    <definedName name="ana_estacion_bombeo">[9]ana!$F$952</definedName>
    <definedName name="ana_excavacion">[9]ana!$F$21</definedName>
    <definedName name="ana_filtrante">[9]ana!$F$1003</definedName>
    <definedName name="ana_hidrante">[9]ana!$F$1164</definedName>
    <definedName name="ana_imbornal">[9]ana!$F$1021</definedName>
    <definedName name="ana_medidor_1.5pulg">[9]ana!$F$832</definedName>
    <definedName name="ana_medidor_1pulg">[9]ana!$F$840</definedName>
    <definedName name="ana_panel_contro_riego">[9]ana!$F$1381</definedName>
    <definedName name="ana_planta_aguas_residuales">[9]ana!$F$982</definedName>
    <definedName name="ana_pozo_ap">[9]ana!$F$878</definedName>
    <definedName name="ana_red_cpvc_4pulgx2pulg">[9]ana!$F$1127</definedName>
    <definedName name="ana_red_cpvc_6pulgx2.5pulg">[9]ana!$F$1120</definedName>
    <definedName name="ana_red_cpvc_6pulgx4pulg">[9]ana!$F$1113</definedName>
    <definedName name="ana_red_pe_1.5pulgx0.5pulg">[9]ana!$F$1303</definedName>
    <definedName name="ana_red_pe_1.5pulgx0.75pulg">[9]ana!$F$1297</definedName>
    <definedName name="ana_red_pe_1.5pulgx1pulg">[9]ana!$F$761</definedName>
    <definedName name="ana_red_pe_1pulgx0.5pulg">[9]ana!$F$1315</definedName>
    <definedName name="ana_red_pe_1pulgx0.75pulg">[9]ana!$F$1309</definedName>
    <definedName name="ana_red_pe_2pulgx0.5pulg">[9]ana!$F$1291</definedName>
    <definedName name="ana_red_pe_2pulgx0.75pulg">[9]ana!$F$1285</definedName>
    <definedName name="ana_red_pe_2pulgx1.5pulg">[9]ana!$F$1273</definedName>
    <definedName name="ana_red_pe_2pulgx1pulg">[9]ana!$F$1279</definedName>
    <definedName name="ana_red_pe_3pulgx1.5pulg">[9]ana!$F$749</definedName>
    <definedName name="ana_red_pe_3pulgx1pulg">[9]ana!$F$755</definedName>
    <definedName name="ana_red_pe_3pulgx2pulg">[9]ana!$F$1267</definedName>
    <definedName name="ana_red_pe_4pulgx1pulg">[9]ana!$F$743</definedName>
    <definedName name="ana_red_pe_4pulgx2pulg">[9]ana!$F$737</definedName>
    <definedName name="ana_red_pe_4pulgx3pulg">[9]ana!$F$731</definedName>
    <definedName name="ana_registro_hormigon">[9]ana!$F$931</definedName>
    <definedName name="ana_registro_ladrillo">[9]ana!$F$916</definedName>
    <definedName name="ana_relleno_reposicion">[9]ana!$F$35</definedName>
    <definedName name="ana_tapon_cpvc_2pulg">[9]ana!$F$1148</definedName>
    <definedName name="ana_tapon_cpvc_4pulg">[9]ana!$F$1141</definedName>
    <definedName name="ana_tapon_cpvc_6pulg">[9]ana!$F$1134</definedName>
    <definedName name="ana_tapon_pe_2pulg">[9]ana!$F$779</definedName>
    <definedName name="ana_tapon_pe_3pulg">[9]ana!$F$773</definedName>
    <definedName name="ana_tapon_pe_4pulg">[9]ana!$F$767</definedName>
    <definedName name="ana_tee_cpvc_2pulg">[9]ana!$F$1071</definedName>
    <definedName name="ana_tee_cpvc_4pulg">[9]ana!$F$1064</definedName>
    <definedName name="ana_tee_cpvc_6pulg">[9]ana!$F$1057</definedName>
    <definedName name="ana_tee_pe_0.75pulg">[9]ana!$F$1219</definedName>
    <definedName name="ana_tee_pe_1.5pulg">[9]ana!$F$689</definedName>
    <definedName name="ana_tee_pe_1pulg">[9]ana!$F$1213</definedName>
    <definedName name="ana_tee_pe_2pulg">[9]ana!$F$1207</definedName>
    <definedName name="ana_tee_pe_3pulg">[9]ana!$F$683</definedName>
    <definedName name="ana_tee_pe_4pulg">[9]ana!$F$677</definedName>
    <definedName name="ana_tub_cpvc_2.5pulg">[9]ana!$F$1043</definedName>
    <definedName name="ana_tub_cpvc_2pulg">[9]ana!$F$1050</definedName>
    <definedName name="ana_tub_cpvc_4pulg">[9]ana!$F$1036</definedName>
    <definedName name="ana_tub_cpvc_6pulg">[9]ana!$F$1029</definedName>
    <definedName name="ana_tub_pe_pn10_0.5pulg">[9]ana!$F$1201</definedName>
    <definedName name="ana_tub_pe_pn10_0.75pulg">[9]ana!$F$1195</definedName>
    <definedName name="ana_tub_pe_pn10_1.5pulg">[9]ana!$F$1183</definedName>
    <definedName name="ana_tub_pe_pn10_1pulg">[9]ana!$F$1189</definedName>
    <definedName name="ana_tub_pe_pn10_2pulg">[9]ana!$F$1177</definedName>
    <definedName name="ana_tub_pe_pn10_3pulg">[9]ana!$F$1171</definedName>
    <definedName name="ana_tub_pe_pn16_1.5pulg">[9]ana!$F$665</definedName>
    <definedName name="ana_tub_pe_pn16_1pulg">[9]ana!$F$671</definedName>
    <definedName name="ana_tub_pe_pn16_2pulg">[9]ana!$F$659</definedName>
    <definedName name="ana_tub_pe_pn16_3pulg">[9]ana!$F$653</definedName>
    <definedName name="ana_tub_pe_pn16_4pulg">[9]ana!$F$647</definedName>
    <definedName name="ana_tub_pe_pn8_4pulg">[9]ana!$F$901</definedName>
    <definedName name="ana_tub_pvc_sdr32.5_10pulg">[9]ana!$F$887</definedName>
    <definedName name="ana_tub_pvc_sdr32.5_4pulg">[9]ana!$F$234</definedName>
    <definedName name="ana_tub_pvc_sdr32.5_8pulg">[9]ana!$F$895</definedName>
    <definedName name="ana_valvula_aire">[9]ana!$F$824</definedName>
    <definedName name="ana_valvula_bola_1.5pulg">[9]ana!$F$426</definedName>
    <definedName name="ana_valvula_bola_1pulg">[9]ana!$F$213</definedName>
    <definedName name="ana_valvula_mariposa_2pulg">[9]ana!$F$803</definedName>
    <definedName name="ana_valvula_mariposa_3pulg">[9]ana!$F$797</definedName>
    <definedName name="ana_valvula_mariposa_4pulg">[9]ana!$F$791</definedName>
    <definedName name="ana_valvula_mariposa_6pulg">[9]ana!$F$785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GULAR">#REF!</definedName>
    <definedName name="_xlnm.Print_Area">#REF!</definedName>
    <definedName name="ARENA_LAV_CLASIF">'[8]MATERIALES LISTADO'!$D$9</definedName>
    <definedName name="arenabca">#REF!</definedName>
    <definedName name="arenafina">[6]MATERIALES!$G$11</definedName>
    <definedName name="arenaitabo">[6]MATERIALES!$G$12</definedName>
    <definedName name="arenalavada">[6]MATERIALES!$G$13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'[4]Listado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[10]Ins!#REF!</definedName>
    <definedName name="ayoperador">#REF!</definedName>
    <definedName name="Ayudante">[11]MO!$C$22</definedName>
    <definedName name="ayudcadenero">[6]OBRAMANO!$F$67</definedName>
    <definedName name="b">'[2]Trabajos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[1]Ana!$F$3582</definedName>
    <definedName name="BAÑERAHFCOL">[1]Ana!$F$3609</definedName>
    <definedName name="BAÑERALIV">[1]Ana!$F$3555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[1]Ana!$F$3635</definedName>
    <definedName name="BIDETCOL">[1]Ana!$F$3661</definedName>
    <definedName name="BLOCK10">[1]Ana!$F$216</definedName>
    <definedName name="BLOCK12">[1]Ana!$F$227</definedName>
    <definedName name="BLOCK4">[1]Ana!$F$106</definedName>
    <definedName name="BLOCK4RUST">[1]Ana!$F$238</definedName>
    <definedName name="BLOCK6">[1]Ana!$F$139</definedName>
    <definedName name="BLOCK640">[1]Ana!$F$128</definedName>
    <definedName name="BLOCK6VIO2">[1]Ana!$F$150</definedName>
    <definedName name="BLOCK8">[1]Ana!$F$183</definedName>
    <definedName name="BLOCK820">[1]Ana!$F$161</definedName>
    <definedName name="BLOCK820CLLENAS">[1]Ana!$F$205</definedName>
    <definedName name="BLOCK840">[1]Ana!$F$172</definedName>
    <definedName name="BLOCK840CLLENAS">[1]Ana!$F$194</definedName>
    <definedName name="BLOCK8RUST">[1]Ana!$F$248</definedName>
    <definedName name="BLOCKCALAD666">[1]Ana!$F$253</definedName>
    <definedName name="BLOCKCALAD886">[1]Ana!$F$258</definedName>
    <definedName name="BLOCKCALADORN152040">[1]Ana!$F$263</definedName>
    <definedName name="bloque8">#REF!</definedName>
    <definedName name="bloques4">[6]MATERIALES!#REF!</definedName>
    <definedName name="bloques6">[6]MATERIALES!#REF!</definedName>
    <definedName name="bloques8">[6]MATERIALES!#REF!</definedName>
    <definedName name="BORDILLO4">[1]Ana!$F$72</definedName>
    <definedName name="BORDILLO6">[1]Ana!$F$82</definedName>
    <definedName name="BORDILLO8">[1]Ana!$F$92</definedName>
    <definedName name="BOTONTIMBRE">[1]Ana!$F$3476</definedName>
    <definedName name="brochas">#REF!</definedName>
    <definedName name="caballeteasbecto">[12]precios!#REF!</definedName>
    <definedName name="caballeteasbeto">[12]precios!#REF!</definedName>
    <definedName name="Cable_de_Postensado">#REF!</definedName>
    <definedName name="CACERO">#REF!</definedName>
    <definedName name="cadeneros">'[7]O.M. y Salarios'!#REF!</definedName>
    <definedName name="CAMARACAL">[1]Ana!$F$3672</definedName>
    <definedName name="CAMARAROC">[1]Ana!$F$3683</definedName>
    <definedName name="CAMARATIE">[1]Ana!$F$3694</definedName>
    <definedName name="camioncama">'[4]Listado Equipos a utilizar'!#REF!</definedName>
    <definedName name="camioneta">'[4]Listado Equipos a utilizar'!#REF!</definedName>
    <definedName name="CAMIONVOLTEO">[6]EQUIPOS!$I$19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[1]Ana!$F$443</definedName>
    <definedName name="cantp">#REF!</definedName>
    <definedName name="cantpre">#REF!</definedName>
    <definedName name="cantt">#REF!</definedName>
    <definedName name="caparodadura">#REF!</definedName>
    <definedName name="Capatazequipo">[6]OBRAMANO!$F$81</definedName>
    <definedName name="CARANTEPECHO">'[10]M.O.'!#REF!</definedName>
    <definedName name="CARCOL30">'[10]M.O.'!#REF!</definedName>
    <definedName name="CARCOL50">'[10]M.O.'!#REF!</definedName>
    <definedName name="CARCOLAMARRE">'[10]M.O.'!#REF!</definedName>
    <definedName name="CARETEO">[1]Ana!$F$366</definedName>
    <definedName name="cargador">'[4]Listado Equipos a utilizar'!#REF!</definedName>
    <definedName name="CARGADORB">[13]EQUIPOS!$D$13</definedName>
    <definedName name="Cargas.sociales">#REF!</definedName>
    <definedName name="CARLOSAPLA">'[10]M.O.'!#REF!</definedName>
    <definedName name="CARLOSAVARIASAGUAS">'[10]M.O.'!#REF!</definedName>
    <definedName name="CARMURO">'[10]M.O.'!#REF!</definedName>
    <definedName name="CARP1">[10]Ins!#REF!</definedName>
    <definedName name="CARP2">[10]Ins!#REF!</definedName>
    <definedName name="CARPDINTEL">'[10]M.O.'!#REF!</definedName>
    <definedName name="Carpintero_1ra">[11]MO!$C$21</definedName>
    <definedName name="Carpintero_2da">[11]MO!$C$20</definedName>
    <definedName name="CARPVIGA2040">'[10]M.O.'!#REF!</definedName>
    <definedName name="CARPVIGA3050">'[10]M.O.'!#REF!</definedName>
    <definedName name="CARPVIGA3060">'[10]M.O.'!#REF!</definedName>
    <definedName name="CARPVIGA4080">'[10]M.O.'!#REF!</definedName>
    <definedName name="CARRAMPA">'[10]M.O.'!#REF!</definedName>
    <definedName name="CASBESTO">'[10]M.O.'!#REF!</definedName>
    <definedName name="CASETA200">[1]Ana!$F$290</definedName>
    <definedName name="CASETA200M2">[1]Ana!$F$291</definedName>
    <definedName name="CASETA500">[1]Ana!$F$327</definedName>
    <definedName name="CASETAM2">[1]Ana!$F$328</definedName>
    <definedName name="Casting_Bed">#REF!</definedName>
    <definedName name="CAT214BFT">[6]EQUIPOS!$I$15</definedName>
    <definedName name="Cat950B">[6]EQUIPOS!$I$14</definedName>
    <definedName name="CBLOCK10">[10]Ins!#REF!</definedName>
    <definedName name="CBLOCKORN">'[14]M.O.'!$C$26</definedName>
    <definedName name="cell">'[15]LISTADO INSUMOS DEL 2000'!$I$29</definedName>
    <definedName name="Cemento">#REF!</definedName>
    <definedName name="CEMENTO_GRIS_FDA">'[8]MATERIALES LISTADO'!$D$17</definedName>
    <definedName name="cementoblanco">[6]MATERIALES!#REF!</definedName>
    <definedName name="cementogris">[6]MATERIALES!$G$17</definedName>
    <definedName name="ceramcr33">[6]MATERIALES!#REF!</definedName>
    <definedName name="ceramcriolla">[6]MATERIALES!#REF!</definedName>
    <definedName name="ceramicaitalia">[6]MATERIALES!#REF!</definedName>
    <definedName name="ceramicaitaliapared">[6]MATERIALES!#REF!</definedName>
    <definedName name="ceramicaitalipared">[6]MATERIALES!#REF!</definedName>
    <definedName name="CESCHCH">'[14]M.O.'!$C$126</definedName>
    <definedName name="cfrontal">'[7]Resumen Precio Equipos'!$I$16</definedName>
    <definedName name="chazo">[6]OBRAMANO!#REF!</definedName>
    <definedName name="chilena">#REF!</definedName>
    <definedName name="Chofercisterna">[6]OBRAMANO!$F$79</definedName>
    <definedName name="cisterna">'[4]Listado Equipos a utilizar'!$I$11</definedName>
    <definedName name="CISTERNA4CAL">[1]Ana!$F$3759</definedName>
    <definedName name="CISTERNA4ROC">[1]Ana!$F$3779</definedName>
    <definedName name="CISTERNA8TIE">[1]Ana!$F$3799</definedName>
    <definedName name="CLAVO">[14]Ins!$E$811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[6]EQUIPOS!$I$28</definedName>
    <definedName name="CONTENTELFORDM">[1]Ana!$F$343</definedName>
    <definedName name="CONTENTELFORDM3">[1]Ana!$F$342</definedName>
    <definedName name="control">#REF!</definedName>
    <definedName name="cprestamo">[13]EQUIPOS!$D$27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'[10]M.O.'!#REF!</definedName>
    <definedName name="d">'[2]Trabajos Generales'!$D$9</definedName>
    <definedName name="D7H">[6]EQUIPOS!$I$9</definedName>
    <definedName name="D8K">[6]EQUIPOS!$I$8</definedName>
    <definedName name="d8r">'[4]Listado Equipos a utilizar'!#REF!</definedName>
    <definedName name="D8T">'[7]Resumen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[1]Ana!$F$3809</definedName>
    <definedName name="DESP34">[1]Ana!$F$3819</definedName>
    <definedName name="DESP44">[1]Ana!$F$3829</definedName>
    <definedName name="DESPLU3">#REF!</definedName>
    <definedName name="DESPLU4">[1]Ana!$F$359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'[4]Listado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'[7]Resumen Precio Equipos'!$C$27</definedName>
    <definedName name="DUCHAFRIAHG">[1]Ana!$F$3862</definedName>
    <definedName name="dulce">#REF!</definedName>
    <definedName name="DYNACA25">[6]EQUIPOS!$I$13</definedName>
    <definedName name="e214bft">'[4]Listado Equipos a utilizar'!#REF!</definedName>
    <definedName name="e320b">'[4]Listado Equipos a utilizar'!#REF!</definedName>
    <definedName name="Empalme_de_Pilotes">#REF!</definedName>
    <definedName name="EMPCOL">[1]Ana!$F$387</definedName>
    <definedName name="EMPEXTMA">[1]Ana!$F$407</definedName>
    <definedName name="EMPINTMA">[1]Ana!$F$399</definedName>
    <definedName name="EMPPULSCOL">[1]Ana!$F$438</definedName>
    <definedName name="EMPRAS">[1]Ana!$F$415</definedName>
    <definedName name="EMPRUS">[1]Ana!$F$430</definedName>
    <definedName name="EMPTECHO">[1]Ana!$F$423</definedName>
    <definedName name="Encache">[6]OBRAMANO!$F$43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'[4]Listado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[1]Ana!$F$467</definedName>
    <definedName name="ESCGRA23C">[1]Ana!$F$473</definedName>
    <definedName name="ESCGRA23G">[1]Ana!$F$479</definedName>
    <definedName name="ESCGRABOTB">[1]Ana!$F$485</definedName>
    <definedName name="ESCGRABOTC">[1]Ana!$F$491</definedName>
    <definedName name="escobillones">'[4]Listado Equipos a utilizar'!#REF!</definedName>
    <definedName name="ESCSUPCHAC">[1]Ana!$F$509</definedName>
    <definedName name="ESCVIBB">[1]Ana!$F$515</definedName>
    <definedName name="ESCVIBC">[1]Ana!$F$521</definedName>
    <definedName name="ESCVIBG">[1]Ana!$F$527</definedName>
    <definedName name="Eslingas">#REF!</definedName>
    <definedName name="ESTRIA">[1]Ana!$F$448</definedName>
    <definedName name="ex320b">'[4]Listado Equipos a utilizar'!#REF!</definedName>
    <definedName name="EXC_NO_CLASIF">#REF!</definedName>
    <definedName name="excavadora">'[4]Listado Equipos a utilizar'!#REF!</definedName>
    <definedName name="excavadora235">[6]EQUIPOS!$I$16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TECHOBER">[1]Ana!$F$5355</definedName>
    <definedName name="FINOTECHOINCL">[1]Ana!$F$5361</definedName>
    <definedName name="FINOTECHOPLA">[1]Ana!$F$5367</definedName>
    <definedName name="FORMATO">#REF!</definedName>
    <definedName name="FRAGUA">[1]Ana!$F$371</definedName>
    <definedName name="FREG1HG">[1]Ana!$F$3918</definedName>
    <definedName name="FREG2HG">[1]Ana!$F$3890</definedName>
    <definedName name="GASOLINA">[16]Ins!$E$582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[6]MATERIALES!$G$32</definedName>
    <definedName name="GFGFF" localSheetId="0" hidden="1">#REF!</definedName>
    <definedName name="GFGFF" hidden="1">#REF!</definedName>
    <definedName name="GFSG" hidden="1">#REF!</definedName>
    <definedName name="GOTEROCOL">[1]Ana!$F$453</definedName>
    <definedName name="GOTERORAN">[1]Ana!$F$458</definedName>
    <definedName name="GRAA_LAV_CLASIF">'[8]MATERIALES LISTADO'!$D$10</definedName>
    <definedName name="GRADER12G">[6]EQUIPOS!$I$11</definedName>
    <definedName name="graderm">'[4]Listado Equipos a utilizar'!#REF!</definedName>
    <definedName name="Grúa_Manitowoc_2900">#REF!</definedName>
    <definedName name="gt">#REF!</definedName>
    <definedName name="H">#N/A</definedName>
    <definedName name="HAANT4015124238">[1]Ana!$F$542</definedName>
    <definedName name="HAANT4015180238">[1]Ana!$F$546</definedName>
    <definedName name="HAANT4015210238">[1]Ana!$F$550</definedName>
    <definedName name="HACOL20201244041238A20LIG">[1]Ana!$F$579</definedName>
    <definedName name="HACOL20201244041238A20MANO">[1]Ana!$F$583</definedName>
    <definedName name="HACOL20201244043814A20LIG">[1]Ana!$F$570</definedName>
    <definedName name="HACOL20201244043814A20MANO">[1]Ana!$F$574</definedName>
    <definedName name="HACOL2020180404122538A20">[1]Ana!$F$705</definedName>
    <definedName name="HACOL20201804041238A20">[1]Ana!$F$700</definedName>
    <definedName name="HACOL2020180604122538A20">[1]Ana!$F$715</definedName>
    <definedName name="HACOL20201806041238A20">[1]Ana!$F$710</definedName>
    <definedName name="HACOL20301244041238A20LIG">[1]Ana!$F$596</definedName>
    <definedName name="HACOL20301244041238A20MANO">[1]Ana!$F$600</definedName>
    <definedName name="HACOL2030180604122538A20">[1]Ana!$F$733</definedName>
    <definedName name="HACOL20301806041238A20">[1]Ana!$F$728</definedName>
    <definedName name="HACOL30301244081238A20LIG">[1]Ana!$F$613</definedName>
    <definedName name="HACOL30301244081238A20MANO">[1]Ana!$F$617</definedName>
    <definedName name="HACOL3030180408122538A30">[1]Ana!$F$766</definedName>
    <definedName name="HACOL3030180408122538A30PORT">[1]Ana!$F$771</definedName>
    <definedName name="HACOL30301804081238A30">[1]Ana!$F$756</definedName>
    <definedName name="HACOL30301804081238A30PORT">[1]Ana!$F$761</definedName>
    <definedName name="HACOL3030180608122538A30">[1]Ana!$F$788</definedName>
    <definedName name="HACOL3030180608122538A30PORT">[1]Ana!$F$793</definedName>
    <definedName name="HACOL30301806081238A30">[1]Ana!$F$777</definedName>
    <definedName name="HACOL30301806081238A30PORT">[1]Ana!$F$782</definedName>
    <definedName name="HACOL30302104043438A30">[1]Ana!$F$949</definedName>
    <definedName name="HACOL30302104043438A30PORT">[1]Ana!$F$954</definedName>
    <definedName name="HACOL30302106043438A30">[1]Ana!$F$960</definedName>
    <definedName name="HACOL30302106043438A30PORT">[1]Ana!$F$965</definedName>
    <definedName name="HACOL30302404043438A30">[1]Ana!$F$1121</definedName>
    <definedName name="HACOL30302404043438A30PORT">[1]Ana!$F$1126</definedName>
    <definedName name="HACOL30302406043438A30">[1]Ana!$F$1132</definedName>
    <definedName name="HACOL30302406043438A30PORT">[1]Ana!$F$1137</definedName>
    <definedName name="HACOL30401244043438A30LIG">[1]Ana!$F$630</definedName>
    <definedName name="HACOL30401244043438A30MANO">[1]Ana!$F$634</definedName>
    <definedName name="HACOL30401804043438A30">[1]Ana!$F$806</definedName>
    <definedName name="HACOL30401804043438A30PORT">[1]Ana!$F$811</definedName>
    <definedName name="HACOL30401806043438A30">[1]Ana!$F$817</definedName>
    <definedName name="HACOL30401806043438A30PORT">[1]Ana!$F$822</definedName>
    <definedName name="HACOL30402104043438A30">[1]Ana!$F$978</definedName>
    <definedName name="HACOL30402104043438A30PORT">[1]Ana!$F$983</definedName>
    <definedName name="HACOL30402106043438A30">[1]Ana!$F$989</definedName>
    <definedName name="HACOL30402106043438A30PORT">[1]Ana!$F$994</definedName>
    <definedName name="HACOL30402404043438A30">[1]Ana!$F$1150</definedName>
    <definedName name="HACOL30402404043438A30PORT">[1]Ana!$F$1155</definedName>
    <definedName name="HACOL30402406043438A30">[1]Ana!$F$1161</definedName>
    <definedName name="HACOL30402406043438A30PORT">[1]Ana!$F$1166</definedName>
    <definedName name="HACOL40401244041243438A20LIG">[1]Ana!$F$648</definedName>
    <definedName name="HACOL40401244041243438A20MANO">[1]Ana!$F$652</definedName>
    <definedName name="HACOL4040180404124342538A20">[1]Ana!$F$847</definedName>
    <definedName name="HACOL4040180404124342538A20PORT">[1]Ana!$F$852</definedName>
    <definedName name="HACOL40401804041243438A20">[1]Ana!$F$836</definedName>
    <definedName name="HACOL40401804041243438A20PORT">[1]Ana!$F$841</definedName>
    <definedName name="HACOL4040180604124342538A30">[1]Ana!$F$871</definedName>
    <definedName name="HACOL4040180604124342538A30PORT">[1]Ana!$F$876</definedName>
    <definedName name="HACOL40401806041243438A30">[1]Ana!$F$859</definedName>
    <definedName name="HACOL40401806041243438A30PORT">[1]Ana!$F$864</definedName>
    <definedName name="HACOL4040210404122543438A20">[1]Ana!$F$1019</definedName>
    <definedName name="HACOL4040210404122543438A20PORT">[1]Ana!$F$1024</definedName>
    <definedName name="HACOL40402104041243438A20">[1]Ana!$F$1008</definedName>
    <definedName name="HACOL40402104041243438A20PORT">[1]Ana!$F$1013</definedName>
    <definedName name="HACOL4040210604122543438A30">[1]Ana!$F$1043</definedName>
    <definedName name="HACOL4040210604122543438A30PORT">[1]Ana!$F$1048</definedName>
    <definedName name="HACOL40402106041243438A30">[1]Ana!$F$1031</definedName>
    <definedName name="HACOL40402106041243438A30PORT">[1]Ana!$F$1036</definedName>
    <definedName name="HACOL4040240404122543438A20">[1]Ana!$F$1191</definedName>
    <definedName name="HACOL4040240404122543438A20PORT">[1]Ana!$F$1196</definedName>
    <definedName name="HACOL40402404041243438A20">[1]Ana!$F$1180</definedName>
    <definedName name="HACOL40402404041243438A20PORT">[1]Ana!$F$1185</definedName>
    <definedName name="HACOL4040240604122543438A30">[1]Ana!$F$1215</definedName>
    <definedName name="HACOL4040240604122543438A30PORT">[1]Ana!$F$1220</definedName>
    <definedName name="HACOL40402406041243438A30">[1]Ana!$F$1203</definedName>
    <definedName name="HACOL40402406041243438A30PORT">[1]Ana!$F$1208</definedName>
    <definedName name="HACOL5050124404344138A20LIG">[1]Ana!$F$666</definedName>
    <definedName name="HACOL5050124404344138A20MANO">[1]Ana!$F$670</definedName>
    <definedName name="HACOL5050180404344138A20">[1]Ana!$F$890</definedName>
    <definedName name="HACOL5050180404344138A20PORT">[1]Ana!$F$895</definedName>
    <definedName name="HACOL5050180604344138A20">[1]Ana!$F$902</definedName>
    <definedName name="HACOL5050180604344138A20PORT">[1]Ana!$F$907</definedName>
    <definedName name="HACOL5050210404344138A20">[1]Ana!$F$1062</definedName>
    <definedName name="HACOL5050210404344138A20PORT">[1]Ana!$F$1067</definedName>
    <definedName name="HACOL5050210604344138A20">[1]Ana!$F$1074</definedName>
    <definedName name="HACOL5050210604344138A20PORT">[1]Ana!$F$1079</definedName>
    <definedName name="HACOL5050240404344138A20">[1]Ana!$F$1234</definedName>
    <definedName name="HACOL5050240404344138A20PORT">[1]Ana!$F$1239</definedName>
    <definedName name="HACOL5050240604344138A20">[1]Ana!$F$1246</definedName>
    <definedName name="HACOL5050240604344138A20PORT">[1]Ana!$F$1251</definedName>
    <definedName name="HACOL60601244012138A20LIG">[1]Ana!$F$683</definedName>
    <definedName name="HACOL60601244012138A20MANO">[1]Ana!$F$687</definedName>
    <definedName name="HACOL60601804012138A20">[1]Ana!$F$920</definedName>
    <definedName name="HACOL60601804012138A30PORT">[1]Ana!$F$925</definedName>
    <definedName name="HACOL60601806012138A30">[1]Ana!$F$931</definedName>
    <definedName name="HACOL60601806012138A30PORT">[1]Ana!$F$936</definedName>
    <definedName name="HACOL60602104012138A20">[1]Ana!$F$1092</definedName>
    <definedName name="HACOL60602104012138A30PORT">[1]Ana!$F$1097</definedName>
    <definedName name="HACOL60602106012138A30">[1]Ana!$F$1103</definedName>
    <definedName name="HACOL60602106012138A30PORT">[1]Ana!$F$1108</definedName>
    <definedName name="HACOL60602404012138A20">[1]Ana!$F$1264</definedName>
    <definedName name="HACOL60602404012138A20PORT">[1]Ana!$F$1269</definedName>
    <definedName name="HACOL60602406012138A20">[1]Ana!$F$1275</definedName>
    <definedName name="HACOL60602406012138A20PORT">[1]Ana!$F$1280</definedName>
    <definedName name="HACOLA15201244043814A20LIG">[1]Ana!$F$1295</definedName>
    <definedName name="HACOLA15201244043814A20MANO">[1]Ana!$F$1307</definedName>
    <definedName name="HACOLA20201244043814A20LIG">[1]Ana!$F$1343</definedName>
    <definedName name="HACOLA20201244043814A20MANO">[1]Ana!$F$1355</definedName>
    <definedName name="HADIN10201244023821214A20LIG">[1]Ana!$F$1371</definedName>
    <definedName name="HADIN10201244023821214A20MANO">[1]Ana!$F$1384</definedName>
    <definedName name="HADIN10201804023821214A20">[1]Ana!$F$1473</definedName>
    <definedName name="HADIN15201244023831214A20LIG">[1]Ana!$F$1397</definedName>
    <definedName name="HADIN15201244023831214A20MANO">[1]Ana!$F$1410</definedName>
    <definedName name="HADIN15201804023831214A20">[1]Ana!$F$1486</definedName>
    <definedName name="HADIN20201244023831238A20LIG">[1]Ana!$F$1448</definedName>
    <definedName name="HADIN20201244023831238A20MANO">[1]Ana!$F$1460</definedName>
    <definedName name="HADIN20201804023831238A20">[1]Ana!$F$1498</definedName>
    <definedName name="hai">#REF!</definedName>
    <definedName name="haii">#REF!</definedName>
    <definedName name="haiii">#REF!</definedName>
    <definedName name="haiiii">#REF!</definedName>
    <definedName name="HALOS10124403825A25LIGW">[1]Ana!$F$1517</definedName>
    <definedName name="HALOS101244038A25LIGW">[1]Ana!$F$1513</definedName>
    <definedName name="HALOS10124603825A25LIGW">[1]Ana!$F$1527</definedName>
    <definedName name="HALOS101246038A25LIGW">[1]Ana!$F$1522</definedName>
    <definedName name="HALOS10180403825A25">[1]Ana!$F$1569</definedName>
    <definedName name="HALOS101804038A25">[1]Ana!$F$1565</definedName>
    <definedName name="HALOS10180603825A25">[1]Ana!$F$1579</definedName>
    <definedName name="HALOS101806038A25">[1]Ana!$F$1574</definedName>
    <definedName name="HALOS12124403825A25LIGW">[1]Ana!$F$1543</definedName>
    <definedName name="HALOS121244038A25LIGW">[1]Ana!$F$1539</definedName>
    <definedName name="HALOS12124603825A25LIGW">[1]Ana!$F$1553</definedName>
    <definedName name="HALOS121246038A25LIGW">[1]Ana!$F$1548</definedName>
    <definedName name="HALOS12180403825A25">[1]Ana!$F$1595</definedName>
    <definedName name="HALOS121804038A25">[1]Ana!$F$1591</definedName>
    <definedName name="HALOS12180603825A25">[1]Ana!$F$1605</definedName>
    <definedName name="HALOS121806038A25">[1]Ana!$F$1600</definedName>
    <definedName name="HAMUR15180403825A20X202CAR">[1]Ana!$F$1625</definedName>
    <definedName name="HAMUR151804038A20X202CAR">[1]Ana!$F$1621</definedName>
    <definedName name="HAMUR15180603825A20X202CAR">[1]Ana!$F$1635</definedName>
    <definedName name="HAMUR151806038A20X202CAR">[1]Ana!$F$1630</definedName>
    <definedName name="HAMUR15210403825A20X202CAR">[1]Ana!$F$1652</definedName>
    <definedName name="HAMUR152104038A20X202CAR">[1]Ana!$F$1648</definedName>
    <definedName name="HAMUR15210603825A20X202CAR">[1]Ana!$F$1662</definedName>
    <definedName name="HAMUR152106038A20X202CAR">[1]Ana!$F$1657</definedName>
    <definedName name="HAMUR15240403825A20X202CAR">[1]Ana!$F$1679</definedName>
    <definedName name="HAMUR152404038A20X202CAR">[1]Ana!$F$1675</definedName>
    <definedName name="HAMUR15240603825A20X202CAR">[1]Ana!$F$1689</definedName>
    <definedName name="HAMUR152406038A20X202CAR">[1]Ana!$F$1684</definedName>
    <definedName name="HAMUR20180403825A20X202CAR">[1]Ana!$F$1706</definedName>
    <definedName name="HAMUR201804038A20X202CAR">[1]Ana!$F$1702</definedName>
    <definedName name="HAMUR20180603825A20X202CAR">[1]Ana!$F$1716</definedName>
    <definedName name="HAMUR201806038A20X202CAR">[1]Ana!$F$1711</definedName>
    <definedName name="HAMUR20210401225A10X102CAR">[1]Ana!$F$1760</definedName>
    <definedName name="HAMUR20210401225A20X202CAR">[1]Ana!$F$1787</definedName>
    <definedName name="HAMUR202104012A10X102CAR">[1]Ana!$F$1756</definedName>
    <definedName name="HAMUR202104012A20X202CAR">[1]Ana!$F$1783</definedName>
    <definedName name="HAMUR20210403825A20X202CAR">[1]Ana!$F$1733</definedName>
    <definedName name="HAMUR202104038A20X202CAR">[1]Ana!$F$1729</definedName>
    <definedName name="HAMUR20210601225A10X102CAR">[1]Ana!$F$1770</definedName>
    <definedName name="HAMUR20210601225A20X202CAR">[1]Ana!$F$1797</definedName>
    <definedName name="HAMUR202106012A10X102CAR">[1]Ana!$F$1765</definedName>
    <definedName name="HAMUR202106012A20X202CAR">[1]Ana!$F$1792</definedName>
    <definedName name="HAMUR20210603825A20X202CAR">[1]Ana!$F$1743</definedName>
    <definedName name="HAMUR202106038A20X202CAR">[1]Ana!$F$1738</definedName>
    <definedName name="HAMUR20240401225A10X102CAR">[1]Ana!$F$1814</definedName>
    <definedName name="HAMUR20240401225A20X202CAR">[1]Ana!$F$1841</definedName>
    <definedName name="HAMUR202404012A10X102CAR">[1]Ana!$F$1810</definedName>
    <definedName name="HAMUR202404012A20X202CAR">[1]Ana!$F$1837</definedName>
    <definedName name="HAMUR20240601225A10X102CAR">[1]Ana!$F$1824</definedName>
    <definedName name="HAMUR20240601225A20X202CAR">[1]Ana!$F$1851</definedName>
    <definedName name="HAMUR202406012A10X102CAR">[1]Ana!$F$1819</definedName>
    <definedName name="HAMUR202406012A20X202CAR">[1]Ana!$F$1846</definedName>
    <definedName name="HAPISO38A20AD124ESP10">[1]Ana!$F$4643</definedName>
    <definedName name="HAPISO38A20AD124ESP12">[1]Ana!$F$4652</definedName>
    <definedName name="HAPISO38A20AD124ESP15">[1]Ana!$F$4661</definedName>
    <definedName name="HAPISO38A20AD124ESP20">[1]Ana!$F$4670</definedName>
    <definedName name="HAPISO38A20AD140ESP10">[1]Ana!$F$4679</definedName>
    <definedName name="HAPISO38A20AD140ESP12">[1]Ana!$F$4688</definedName>
    <definedName name="HAPISO38A20AD140ESP15">[1]Ana!$F$4697</definedName>
    <definedName name="HAPISO38A20AD140ESP20">[1]Ana!$F$4706</definedName>
    <definedName name="HAPISO38A20AD180ESP10">[1]Ana!$F$4715</definedName>
    <definedName name="HAPISO38A20AD180ESP12">[1]Ana!$F$4724</definedName>
    <definedName name="HAPISO38A20AD180ESP15">[1]Ana!$F$4733</definedName>
    <definedName name="HAPISO38A20AD180ESP20">[1]Ana!$F$4742</definedName>
    <definedName name="HAPISO38A20AD210ESP10">[1]Ana!$F$4751</definedName>
    <definedName name="HAPISO38A20AD210ESP12">[1]Ana!$F$4760</definedName>
    <definedName name="HAPISO38A20AD210ESP15">[1]Ana!$F$4769</definedName>
    <definedName name="HAPISO38A20AD210ESP20">[1]Ana!$F$4778</definedName>
    <definedName name="HARAMPA12124401225A2038A20LIGWIN">[1]Ana!$F$1871</definedName>
    <definedName name="HARAMPA12124401225A2038A20MANO">[1]Ana!$F$1890</definedName>
    <definedName name="HARAMPA121244012A2038A20LIGWIN">[1]Ana!$F$1866</definedName>
    <definedName name="HARAMPA121244012A2038A20MANO">[1]Ana!$F$1885</definedName>
    <definedName name="HARAMPA12124601225A2038A20LIGWIN">[1]Ana!$F$1881</definedName>
    <definedName name="HARAMPA12124601225A2038A20MANO">[1]Ana!$F$1901</definedName>
    <definedName name="HARAMPA121246012A2038A20LIGWIN">[1]Ana!$F$1876</definedName>
    <definedName name="HARAMPA121246012A2038A20MANO">[1]Ana!$F$1896</definedName>
    <definedName name="HARAMPA12180401225A2038A20">[1]Ana!$F$1918</definedName>
    <definedName name="HARAMPA121804012A2038A20">[1]Ana!$F$1913</definedName>
    <definedName name="HARAMPA12180601225A2038A20">[1]Ana!$F$1928</definedName>
    <definedName name="HARAMPA121806012A2038A20">[1]Ana!$F$1923</definedName>
    <definedName name="HARAMPA12210401225A2038A20">[1]Ana!$F$1945</definedName>
    <definedName name="HARAMPA122104012A2038A20">[1]Ana!$F$1940</definedName>
    <definedName name="HARAMPA12210601225A2038A20">[1]Ana!$F$1955</definedName>
    <definedName name="HARAMPA122106012A2038A20">[1]Ana!$F$1950</definedName>
    <definedName name="HARAMPA12240401225A2038A20">[1]Ana!$F$1972</definedName>
    <definedName name="HARAMPA122404012A2038A20">[1]Ana!$F$1967</definedName>
    <definedName name="HARAMPA12240601225A2038A20">[1]Ana!$F$1982</definedName>
    <definedName name="HARAMPA122406012A2038A20">[1]Ana!$F$1977</definedName>
    <definedName name="HAVA15201244043814A20LIG">[1]Ana!$F$2494</definedName>
    <definedName name="HAVA15201244043814A20MANO">[1]Ana!$F$2506</definedName>
    <definedName name="HAVA20201244043838A20LIG">[1]Ana!$F$2517</definedName>
    <definedName name="HAVA20201244043838A20MANO">[1]Ana!$F$2528</definedName>
    <definedName name="HAVIGA20401244033423838A20LIGWIN">[1]Ana!$F$1998</definedName>
    <definedName name="HAVIGA20401246033423838A20LIGWIN">[1]Ana!$F$2004</definedName>
    <definedName name="HAVIGA20401804033423838A20">[1]Ana!$F$2081</definedName>
    <definedName name="HAVIGA20401804033423838A20POR">[1]Ana!$F$2086</definedName>
    <definedName name="HAVIGA20401806033423838A20">[1]Ana!$F$2092</definedName>
    <definedName name="HAVIGA20401806033423838A20POR">[1]Ana!$F$2098</definedName>
    <definedName name="HAVIGA20402104033423838A20">[1]Ana!$F$2218</definedName>
    <definedName name="HAVIGA20402104033423838A20POR">[1]Ana!$F$2223</definedName>
    <definedName name="HAVIGA20402106033423838A20">[1]Ana!$F$2229</definedName>
    <definedName name="HAVIGA20402106033423838A20POR">[1]Ana!$F$2235</definedName>
    <definedName name="HAVIGA20402404033423838A20">[1]Ana!$F$2355</definedName>
    <definedName name="HAVIGA20402404033423838A20POR">[1]Ana!$F$2360</definedName>
    <definedName name="HAVIGA20402406033423838A20">[1]Ana!$F$2366</definedName>
    <definedName name="HAVIGA20402406033423838A20POR">[1]Ana!$F$2372</definedName>
    <definedName name="HAVIGA25501244043423838A25LIGWIN">[1]Ana!$F$2017</definedName>
    <definedName name="HAVIGA25501246043423838A25LIGWIN">[1]Ana!$F$2023</definedName>
    <definedName name="HAVIGA25501804043423838A25">[1]Ana!$F$2111</definedName>
    <definedName name="HAVIGA25501804043423838A25POR">[1]Ana!$F$2116</definedName>
    <definedName name="HAVIGA25501806043423838A25">[1]Ana!$F$2122</definedName>
    <definedName name="HAVIGA25501806043423838A25POR">[1]Ana!$F$2128</definedName>
    <definedName name="HAVIGA25502104043423838A25">[1]Ana!$F$2248</definedName>
    <definedName name="HAVIGA25502104043423838A25POR">[1]Ana!$F$2253</definedName>
    <definedName name="HAVIGA25502106043423838A25">[1]Ana!$F$2259</definedName>
    <definedName name="HAVIGA25502106043423838A25POR">[1]Ana!$F$2265</definedName>
    <definedName name="HAVIGA25502404043423838A25">[1]Ana!$F$2385</definedName>
    <definedName name="HAVIGA25502404043423838A25POR">[1]Ana!$F$2390</definedName>
    <definedName name="HAVIGA25502406043423838A25">[1]Ana!$F$2396</definedName>
    <definedName name="HAVIGA25502406043423838A25POR">[1]Ana!$F$2402</definedName>
    <definedName name="HAVIGA3060124404123838A25LIGWIN">[1]Ana!$F$2036</definedName>
    <definedName name="HAVIGA3060124604123838A25LIGWIN">[1]Ana!$F$2042</definedName>
    <definedName name="HAVIGA3060180404123838A25">[1]Ana!$F$2141</definedName>
    <definedName name="HAVIGA3060180404123838A25POR">[1]Ana!$F$2146</definedName>
    <definedName name="HAVIGA3060180604123838A25">[1]Ana!$F$2152</definedName>
    <definedName name="HAVIGA3060180604123838A25POR">[1]Ana!$F$2158</definedName>
    <definedName name="HAVIGA3060210404123838A25">[1]Ana!$F$2278</definedName>
    <definedName name="HAVIGA3060210404123838A25POR">[1]Ana!$F$2283</definedName>
    <definedName name="HAVIGA3060210604123838A25">[1]Ana!$F$2289</definedName>
    <definedName name="HAVIGA3060210604123838A25POR">[1]Ana!$F$2295</definedName>
    <definedName name="HAVIGA3060240404123838A25">[1]Ana!$F$2415</definedName>
    <definedName name="HAVIGA3060240404123838A25POR">[1]Ana!$F$2420</definedName>
    <definedName name="HAVIGA3060240604123838A25">[1]Ana!$F$2426</definedName>
    <definedName name="HAVIGA3060240604123838A25POR">[1]Ana!$F$2432</definedName>
    <definedName name="HAVIGA408012440512122538A25LIGWIN">[1]Ana!$F$2061</definedName>
    <definedName name="HAVIGA4080124405121238A25LIGWIN">[1]Ana!$F$2056</definedName>
    <definedName name="HAVIGA4080124605121238A25LIGWIN">[1]Ana!$F$2068</definedName>
    <definedName name="HAVIGA4080180405121238A25">[1]Ana!$F$2172</definedName>
    <definedName name="HAVIGA4080180405121238A25POR">[1]Ana!$F$2177</definedName>
    <definedName name="HAVIGA408018060512122538A25">[1]Ana!$F$2198</definedName>
    <definedName name="HAVIGA408018060512122538A25POR">[1]Ana!$F$2205</definedName>
    <definedName name="HAVIGA4080180605121238A25">[1]Ana!$F$2184</definedName>
    <definedName name="HAVIGA4080180605121238A25POR">[1]Ana!$F$2191</definedName>
    <definedName name="HAVIGA4080210405121238A25">[1]Ana!$F$2309</definedName>
    <definedName name="HAVIGA4080210405121238A25por">[1]Ana!$F$2314</definedName>
    <definedName name="HAVIGA408021060512122538A25">[1]Ana!$F$2335</definedName>
    <definedName name="HAVIGA408021060512122538A25POR">[1]Ana!$F$2342</definedName>
    <definedName name="HAVIGA4080210605121238A25">[1]Ana!$F$2321</definedName>
    <definedName name="HAVIGA4080210605121238A25POR">[1]Ana!$F$2328</definedName>
    <definedName name="HAVIGA4080240405121238A25">[1]Ana!$F$2446</definedName>
    <definedName name="HAVIGA4080240405121238A25POR">[1]Ana!$F$2451</definedName>
    <definedName name="HAVIGA408024060512122538A25">[1]Ana!$F$2472</definedName>
    <definedName name="HAVIGA408024060512122538A25PORT">[1]Ana!$F$2479</definedName>
    <definedName name="HAVIGA4080240605121238A25">[1]Ana!$F$2458</definedName>
    <definedName name="HAVIGA4080240605121238A25POR">[1]Ana!$F$2465</definedName>
    <definedName name="HAVUE4010124402383825A20LIGWIN">[1]Ana!$F$2547</definedName>
    <definedName name="HAVUE40101244023838A20LIGWIN">[1]Ana!$F$2543</definedName>
    <definedName name="HAVUE4010124602383825A20LIGWIN">[1]Ana!$F$2557</definedName>
    <definedName name="HAVUE40101246023838A20LIGWIN">[1]Ana!$F$2552</definedName>
    <definedName name="HAVUE4010180402383825A20">[1]Ana!$F$2599</definedName>
    <definedName name="HAVUE40101804023838A20">[1]Ana!$F$2595</definedName>
    <definedName name="HAVUE40101806023838A20">[1]Ana!$F$2604</definedName>
    <definedName name="HAVUE4012124402383825A20LIGWIN">[1]Ana!$F$2573</definedName>
    <definedName name="HAVUE40121244023838A20LIGWIN">[1]Ana!$F$2569</definedName>
    <definedName name="HAVUE4012124602383825A20LIGWIN">[1]Ana!$F$2583</definedName>
    <definedName name="HAVUE40121246023838A20LIGWIN">[1]Ana!$F$2578</definedName>
    <definedName name="HAVUE4012180402383825A20">[1]Ana!$F$2625</definedName>
    <definedName name="HAVUE40121804023838A20">[1]Ana!$F$2621</definedName>
    <definedName name="HAVUE4012180602383825A20">[1]Ana!$F$2635</definedName>
    <definedName name="HAVUE40121806023838A20">[1]Ana!$F$2630</definedName>
    <definedName name="HAZCH301354081225C634ADLIG">[1]Ana!$F$2652</definedName>
    <definedName name="HAZCH3013540812C634ADLIG">[1]Ana!$F$2645</definedName>
    <definedName name="HAZCH301356081225C634ADLIG">[1]Ana!$F$2666</definedName>
    <definedName name="HAZCH3013560812C634ADLIG">[1]Ana!$F$2659</definedName>
    <definedName name="HAZCH301404081225C634AD">[1]Ana!$F$2708</definedName>
    <definedName name="HAZCH3014040812C634AD">[1]Ana!$F$2701</definedName>
    <definedName name="HAZCH301406081225C634AD">[1]Ana!$F$2722</definedName>
    <definedName name="HAZCH3014060812C634AD">[1]Ana!$F$2715</definedName>
    <definedName name="HAZCH301804081225C634AD">[1]Ana!$F$2764</definedName>
    <definedName name="HAZCH3018040812C634AD">[1]Ana!$F$2757</definedName>
    <definedName name="HAZCH301806081225C634AD">[1]Ana!$F$2778</definedName>
    <definedName name="HAZCH3018060812C634AD">[1]Ana!$F$2771</definedName>
    <definedName name="HAZCH302104081225C634AD">[1]Ana!$F$2820</definedName>
    <definedName name="HAZCH3021040812C634AD">[1]Ana!$F$2813</definedName>
    <definedName name="HAZCH302106081225C634AD">[1]Ana!$F$2834</definedName>
    <definedName name="HAZCH3021060812C634AD">[1]Ana!$F$2827</definedName>
    <definedName name="HAZCH302404081225C634AD">[1]Ana!$F$2876</definedName>
    <definedName name="HAZCH3024040812C634AD">[1]Ana!$F$2869</definedName>
    <definedName name="HAZCH302406081225C634AD">[1]Ana!$F$2890</definedName>
    <definedName name="HAZCH3024060812C634AD">[1]Ana!$F$2883</definedName>
    <definedName name="HAZCH35180401225A15ADC18342CAM">[1]Ana!$F$2935</definedName>
    <definedName name="HAZCH351804012A15ADC18342CAM">[1]Ana!$F$2928</definedName>
    <definedName name="HAZCH35180601225A15ADC18342CAM">[1]Ana!$F$2949</definedName>
    <definedName name="HAZCH351806012A15ADC18342CAM">[1]Ana!$F$2942</definedName>
    <definedName name="HAZCH35210401225A15ADC18342CAM">[1]Ana!$F$2963</definedName>
    <definedName name="HAZCH352104012A15ADC18342CAM">[1]Ana!$F$2956</definedName>
    <definedName name="HAZCH35210601225A15ADC18342CAM">[1]Ana!$F$2977</definedName>
    <definedName name="HAZCH352106012A15ADC18342CAM">[1]Ana!$F$2970</definedName>
    <definedName name="HAZCH35240401225A15ADC18342CAM">[1]Ana!$F$2991</definedName>
    <definedName name="HAZCH352404012A15ADC18342CAM">[1]Ana!$F$2984</definedName>
    <definedName name="HAZCH35240601225A15ADC18342CAM">[1]Ana!$F$3005</definedName>
    <definedName name="HAZCH352406012A15ADC18342CAM">[1]Ana!$F$2998</definedName>
    <definedName name="HAZCH4013540812C634ADLIG">[1]Ana!$F$2673</definedName>
    <definedName name="HAZCH4013560812C634ADLIG">[1]Ana!$F$2680</definedName>
    <definedName name="HAZCH401404081225C634AD">[1]Ana!$F$2736</definedName>
    <definedName name="HAZCH4014040812C634AD">[1]Ana!$F$2729</definedName>
    <definedName name="HAZCH401804081225C634AD">[1]Ana!$F$2792</definedName>
    <definedName name="HAZCH4018040812C634AD">[1]Ana!$F$2785</definedName>
    <definedName name="HAZCH402104081225C634AD">[1]Ana!$F$2848</definedName>
    <definedName name="HAZCH4021040812C634AD">[1]Ana!$F$2841</definedName>
    <definedName name="HAZCH402404081225C634AD">[1]Ana!$F$2904</definedName>
    <definedName name="HAZCH4024040812C634AD">[1]Ana!$F$2897</definedName>
    <definedName name="HAZCH402406081225C634AD">[1]Ana!$F$2918</definedName>
    <definedName name="HAZCH4024060812C634AD">[1]Ana!$F$2911</definedName>
    <definedName name="HAZCH601356081225C634ADLIG">[1]Ana!$F$2694</definedName>
    <definedName name="HAZCH6013560812C634ADLIG">[1]Ana!$F$2687</definedName>
    <definedName name="HAZCH601406081225C634AD">[1]Ana!$F$2750</definedName>
    <definedName name="HAZCH6014060812C634AD">[1]Ana!$F$2743</definedName>
    <definedName name="HAZCH601806081225C634AD">[1]Ana!$F$2806</definedName>
    <definedName name="HAZCH6018060812C634AD">[1]Ana!$F$2799</definedName>
    <definedName name="HAZCH602106081225C634AD">[1]Ana!$F$2862</definedName>
    <definedName name="HAZCH6021060812C634AD">[1]Ana!$F$2855</definedName>
    <definedName name="HAZM201512423838A30LIG">[1]Ana!$F$3035</definedName>
    <definedName name="HAZM301512423838A30LIG">[1]Ana!$F$3041</definedName>
    <definedName name="HAZM302012423838A25LIG">[1]Ana!$F$3053</definedName>
    <definedName name="HAZM302013523838A25LIG">[1]Ana!$F$3014</definedName>
    <definedName name="HAZM302014023838A25">[1]Ana!$F$3074</definedName>
    <definedName name="HAZM30X20180">[1]Ana!$F$3095</definedName>
    <definedName name="HAZM401512423838A30LIG">[1]Ana!$F$3047</definedName>
    <definedName name="HAZM452012433838A25LIG">[1]Ana!$F$3058</definedName>
    <definedName name="HAZM452013533838A25LIG">[1]Ana!$F$3019</definedName>
    <definedName name="HAZM452014033838A25">[1]Ana!$F$3079</definedName>
    <definedName name="HAZM452018033838A25">[1]Ana!$F$3100</definedName>
    <definedName name="HAZM452512433838A25LIG">[1]Ana!$F$3063</definedName>
    <definedName name="HAZM452513533838A25LIG">[1]Ana!$F$3024</definedName>
    <definedName name="HAZM452514033838A25">[1]Ana!$F$3084</definedName>
    <definedName name="HAZM452521033838A25">[1]Ana!$F$3115</definedName>
    <definedName name="HAZM452524033838A25">[1]Ana!$F$3125</definedName>
    <definedName name="HAZM45X25180">[1]Ana!$F$3105</definedName>
    <definedName name="HAZM602512433838A25LIG">[1]Ana!$F$3068</definedName>
    <definedName name="HAZM602513533838A25LIG">[1]Ana!$F$3029</definedName>
    <definedName name="HAZM602514033838A25">[1]Ana!$F$3089</definedName>
    <definedName name="HAZM602521033838A25">[1]Ana!$F$3120</definedName>
    <definedName name="HAZM602524033838A25">[1]Ana!$F$3130</definedName>
    <definedName name="HAZM60X25180">[1]Ana!$F$3110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[1]Ana!$F$3246</definedName>
    <definedName name="HORACIO">#REF!</definedName>
    <definedName name="HORM124">[1]Ana!$F$3302</definedName>
    <definedName name="HORM124LIGADORA">[1]Ana!$F$3309</definedName>
    <definedName name="HORM124LIGAWINCHE">[1]Ana!$F$3316</definedName>
    <definedName name="HORM135">[1]Ana!$F$3281</definedName>
    <definedName name="HORM135LIGADORA">[1]Ana!$F$3288</definedName>
    <definedName name="HORM135LIGAWINCHE">[1]Ana!$F$3295</definedName>
    <definedName name="HORM140">[1]Ana!$F$3138</definedName>
    <definedName name="HORM160">[1]Ana!$F$3143</definedName>
    <definedName name="HORM180">[1]Ana!$F$3148</definedName>
    <definedName name="HORM210">[1]Ana!$F$3153</definedName>
    <definedName name="HORM240">[1]Ana!$F$3158</definedName>
    <definedName name="HORM250">[1]Ana!$F$3163</definedName>
    <definedName name="HORM260">[1]Ana!$F$3168</definedName>
    <definedName name="HORM280">[1]Ana!$F$3173</definedName>
    <definedName name="HORM300">[1]Ana!$F$3178</definedName>
    <definedName name="HORM315">[1]Ana!$F$3183</definedName>
    <definedName name="HORM350">[1]Ana!$F$3188</definedName>
    <definedName name="HORM400">[1]Ana!$F$3193</definedName>
    <definedName name="HORMFROT">[1]Ana!$F$4786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[6]MATERIALES!#REF!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[1]Ana!$F$3253</definedName>
    <definedName name="IMPEST">[1]Ana!$F$3325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[1]Ana!$F$3996</definedName>
    <definedName name="INOALARCOL">[1]Ana!$F$4022</definedName>
    <definedName name="INOBCOSER">[1]Ana!$F$3970</definedName>
    <definedName name="INOBCOTAPASER">[1]Ana!$F$3944</definedName>
    <definedName name="ins_calentador_electrico">[9]ins!#REF!</definedName>
    <definedName name="ins_ducha">[9]ins!#REF!</definedName>
    <definedName name="ins_fregadero_doble">[9]ins!#REF!</definedName>
    <definedName name="ins_inodoro">[9]ins!#REF!</definedName>
    <definedName name="ins_jacuzzi">[9]ins!#REF!</definedName>
    <definedName name="ins_lavamanos">[9]ins!#REF!</definedName>
    <definedName name="ins_teflon">[9]ins!#REF!</definedName>
    <definedName name="ins_vertedero">[9]ins!#REF!</definedName>
    <definedName name="INTERRUPTOR3VIAS">[1]Ana!$F$3388</definedName>
    <definedName name="INTERRUPTOR4VIAS">[1]Ana!$F$3399</definedName>
    <definedName name="INTERRUPTORDOBLE">[1]Ana!$F$3366</definedName>
    <definedName name="INTERRUPTORPILOTO">[1]Ana!$F$3410</definedName>
    <definedName name="INTERRUPTORSENCILLO">[1]Ana!$F$3355</definedName>
    <definedName name="INTERRUPTORTRIPLE">[1]Ana!$F$3377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[6]EQUIPOS!$I$25</definedName>
    <definedName name="komatsu">'[4]Listado Equipos a utilizar'!#REF!</definedName>
    <definedName name="LAVGRA1BCO">[1]Ana!$F$4071</definedName>
    <definedName name="LAVGRA2BCO">[1]Ana!$F$4046</definedName>
    <definedName name="LAVM1917BCO">[1]Ana!$F$4097</definedName>
    <definedName name="LAVM1917COL">[1]Ana!$F$4123</definedName>
    <definedName name="LAVMOVABCO">[1]Ana!$F$4150</definedName>
    <definedName name="LAVMOVACOL">[1]Ana!$F$4177</definedName>
    <definedName name="LAVMSERBCO">[1]Ana!$F$4203</definedName>
    <definedName name="Ligado_y_vaciado">#REF!</definedName>
    <definedName name="ligadohormigon">[6]OBRAMANO!#REF!</definedName>
    <definedName name="ligadora">'[4]Listado Equipos a utilizar'!#REF!</definedName>
    <definedName name="Ligadora_de_1_funda">#REF!</definedName>
    <definedName name="Ligadora_de_2_funda">#REF!</definedName>
    <definedName name="LIGALIGA">[1]Ana!$F$3262</definedName>
    <definedName name="ligawinche">[1]Ana!$F$3274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[17]Materiales!$K$15</definedName>
    <definedName name="LUZCENITAL">[1]Ana!$F$3344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[6]EQUIPOS!$I$21</definedName>
    <definedName name="Madera">#REF!</definedName>
    <definedName name="maderabrutapino">#REF!</definedName>
    <definedName name="MAESTROCARP">[10]Ins!#REF!</definedName>
    <definedName name="MALLACICL6HG">[1]Ana!$F$4383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'[4]Listado Equipos a utilizar'!#REF!</definedName>
    <definedName name="martillo">#REF!</definedName>
    <definedName name="MBR">#REF!</definedName>
    <definedName name="MEZCALAREPMOR">[1]Ana!$F$4415</definedName>
    <definedName name="mezclajuntabloque">#REF!</definedName>
    <definedName name="MEZEMP">[1]Ana!$F$4397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'[14]M.O.'!$C$203</definedName>
    <definedName name="mocarpinteria">#REF!</definedName>
    <definedName name="MOCONTEN553015">'[14]M.O.'!$C$216</definedName>
    <definedName name="MOPISOCERAMICA">[10]Ins!#REF!</definedName>
    <definedName name="MORTERO110">[1]Ana!$F$4421</definedName>
    <definedName name="MORTERO12">[1]Ana!$F$4410</definedName>
    <definedName name="MORTERO13">[1]Ana!$F$4392</definedName>
    <definedName name="MORTERO14">[1]Ana!$F$4403</definedName>
    <definedName name="movtierra">#REF!</definedName>
    <definedName name="MURO30">#REF!</definedName>
    <definedName name="MUROBOVEDA12A10X2AD">#REF!</definedName>
    <definedName name="NADA">[18]Insumos!#REF!</definedName>
    <definedName name="NATILLA">[1]Ana!$F$375</definedName>
    <definedName name="NCLASI">#REF!</definedName>
    <definedName name="NCLASII">#REF!</definedName>
    <definedName name="NCLASIII">#REF!</definedName>
    <definedName name="NCLASIIII">#REF!</definedName>
    <definedName name="NINGUNA">[18]Insumos!#REF!</definedName>
    <definedName name="nissan">'[4]Listado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[11]MO!$C$11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'[7]O.M. y Salarios'!#REF!</definedName>
    <definedName name="opala">[17]Salarios!$D$16</definedName>
    <definedName name="Operadorgrader">[6]OBRAMANO!$F$74</definedName>
    <definedName name="operadorpala">[6]OBRAMANO!$F$72</definedName>
    <definedName name="operadorretro">[6]OBRAMANO!$F$77</definedName>
    <definedName name="operadorrodillo">[6]OBRAMANO!$F$75</definedName>
    <definedName name="operadortractor">[6]OBRAMANO!$F$76</definedName>
    <definedName name="ORI12FBCO">[1]Ana!$F$4225</definedName>
    <definedName name="ORI12FBCOFLUX">[1]Ana!$F$4243</definedName>
    <definedName name="ORI1FBCO">[1]Ana!$F$4265</definedName>
    <definedName name="ORI1FBCOFLUX">[1]Ana!$F$4283</definedName>
    <definedName name="ORIPEQBCO">[1]Ana!$F$4305</definedName>
    <definedName name="otractor">[17]Salarios!$D$14</definedName>
    <definedName name="p">[19]peso!#REF!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[1]Ana!$F$3511</definedName>
    <definedName name="PANEL16CIR">[1]Ana!$F$3518</definedName>
    <definedName name="PANEL24CIR">[1]Ana!$F$3525</definedName>
    <definedName name="PANEL2CIR">[1]Ana!$F$3483</definedName>
    <definedName name="PANEL4CIR">[1]Ana!$F$3490</definedName>
    <definedName name="PANEL6CIR">[1]Ana!$F$3497</definedName>
    <definedName name="PANEL8CIR">[1]Ana!$F$3504</definedName>
    <definedName name="peon">'[7]O.M. y Salarios'!$G$39</definedName>
    <definedName name="PEONCARP">[10]Ins!#REF!</definedName>
    <definedName name="Peones">#REF!</definedName>
    <definedName name="periche">'[20]Análisis MACM'!#REF!</definedName>
    <definedName name="Pernos">#REF!</definedName>
    <definedName name="PHCH23BCO">[14]Ins!$E$627</definedName>
    <definedName name="pico">#REF!</definedName>
    <definedName name="PIEDRA_GAVIONE_M3">'[8]MATERIALES LISTADO'!$D$12</definedName>
    <definedName name="pilote">#REF!</definedName>
    <definedName name="pilotes">#REF!</definedName>
    <definedName name="pino1x10bruto">[14]Ins!$E$816</definedName>
    <definedName name="pinobruto">[6]MATERIALES!$G$33</definedName>
    <definedName name="PINTACRIEXT">[1]Ana!$F$4430</definedName>
    <definedName name="PINTACRIEXTAND">[1]Ana!$F$4443</definedName>
    <definedName name="PINTACRIINT">[1]Ana!$F$4436</definedName>
    <definedName name="PINTECO">[1]Ana!$F$4462</definedName>
    <definedName name="PINTEPOX">[1]Ana!$F$4450</definedName>
    <definedName name="PINTLACA">[1]Ana!$F$4456</definedName>
    <definedName name="PINTMAN">[1]Ana!$F$4469</definedName>
    <definedName name="PINTMANAND">[1]Ana!$F$4477</definedName>
    <definedName name="Pintura_Epóxica_Popular">#REF!</definedName>
    <definedName name="pinturas">#REF!</definedName>
    <definedName name="PISO01">[1]Ana!$F$4570</definedName>
    <definedName name="PISO09">[1]Ana!$F$4580</definedName>
    <definedName name="PISOADOCLAGRIS">[1]Ana!$F$4497</definedName>
    <definedName name="PISOADOCLAQUEM">[1]Ana!$F$4515</definedName>
    <definedName name="PISOADOCLAROJO">[1]Ana!$F$4506</definedName>
    <definedName name="PISOADOCOLGRIS">[1]Ana!$F$4524</definedName>
    <definedName name="PISOADOCOLROJO">[1]Ana!$F$4533</definedName>
    <definedName name="PISOADOMEDGRIS">[1]Ana!$F$4542</definedName>
    <definedName name="PISOADOMEDQUEM">[1]Ana!$F$4560</definedName>
    <definedName name="PISOADOMEDROJO">[1]Ana!$F$4551</definedName>
    <definedName name="PISOGRA1233030BCO">[1]Ana!$F$4616</definedName>
    <definedName name="PISOGRA1234040BCO">[1]Ana!$F$4634</definedName>
    <definedName name="PISOGRABOTI4040BCO">[1]Ana!$F$4589</definedName>
    <definedName name="PISOGRABOTI4040COL">[1]Ana!$F$4598</definedName>
    <definedName name="PISOGRAPROY4040">[1]Ana!$F$4607</definedName>
    <definedName name="PISOHFV10">[1]Ana!$F$4794</definedName>
    <definedName name="PISOLADEXAPEQ">[1]Ana!$F$4811</definedName>
    <definedName name="PISOLADFERIAPEQ">[1]Ana!$F$4819</definedName>
    <definedName name="PISOMOSROJ2525">[1]Ana!$F$4827</definedName>
    <definedName name="PISOPUL10">[1]Ana!$F$4803</definedName>
    <definedName name="Plancha_de_Plywood_4_x8_x3_4">#REF!</definedName>
    <definedName name="Planta_Eléctrica_para_tesado">#REF!</definedName>
    <definedName name="PLIGADORA2">[16]Ins!$E$584</definedName>
    <definedName name="PLOMERO">[10]Ins!#REF!</definedName>
    <definedName name="PLOMEROAYUDANTE">[10]Ins!#REF!</definedName>
    <definedName name="PLOMEROOFICIAL">[10]Ins!#REF!</definedName>
    <definedName name="pmadera2162">[12]precios!#REF!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[21]Precios!$A$4:$F$1576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[1]Ana!$F$4986</definedName>
    <definedName name="PTAFRANCAOBAM2">[1]Ana!$C$4986</definedName>
    <definedName name="PTAPANCORCAOBA">[1]Ana!$F$4957</definedName>
    <definedName name="PTAPANCORCAOBAM2">[1]Ana!$C$4957</definedName>
    <definedName name="PTAPANCORPINO">[1]Ana!$F$4948</definedName>
    <definedName name="PTAPANCORPINOM2">[1]Ana!$C$4948</definedName>
    <definedName name="PTAPANESPCAOBA">[1]Ana!$F$4966</definedName>
    <definedName name="PTAPANESPCAOBAM2">[1]Ana!$C$4966</definedName>
    <definedName name="PTAPANVAIVENCAOBA">[1]Ana!$F$4974</definedName>
    <definedName name="PTAPANVAIVENCAOBAM2">[1]Ana!$C$4974</definedName>
    <definedName name="PTAPLY">[1]Ana!$F$4939</definedName>
    <definedName name="PTAPLYM2">[1]Ana!$C$4939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'[14]M.O.'!$C$970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>[16]Ins!$E$592</definedName>
    <definedName name="QUICIOGRA30BCO">[1]Ana!$F$4841</definedName>
    <definedName name="QUICIOGRA40BCO">[1]Ana!$F$4848</definedName>
    <definedName name="QUICIOGRABOTI40COL">[1]Ana!$F$4834</definedName>
    <definedName name="QUICIOLAD">[1]Ana!$F$4862</definedName>
    <definedName name="QUICIOMOS25ROJ">[1]Ana!$F$4855</definedName>
    <definedName name="QUNI">#REF!</definedName>
    <definedName name="rastra">'[4]Listado Equipos a utilizar'!#REF!</definedName>
    <definedName name="rastrapuas">'[4]Listado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'[22]Pasarela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[1]Ana!$F$5008</definedName>
    <definedName name="RELLENOCALEQ">[1]Ana!$F$5015</definedName>
    <definedName name="RELLENOCALGRAN">[1]Ana!$F$5022</definedName>
    <definedName name="RELLENOCALGRANEQ">[1]Ana!$F$5030</definedName>
    <definedName name="RELLENOGRAN">[1]Ana!$F$4995</definedName>
    <definedName name="RELLENOGRANEQ">[1]Ana!$F$5002</definedName>
    <definedName name="RELLENOREP">[1]Ana!$F$5035</definedName>
    <definedName name="RELLENOREPEQ">[1]Ana!$F$5041</definedName>
    <definedName name="REMOCIONCVMANO">[1]Ana!$F$5045</definedName>
    <definedName name="REPELLOTECHO">[1]Ana!$F$392</definedName>
    <definedName name="REPLANTEO">[1]Ana!$F$5059</definedName>
    <definedName name="REPLANTEOM">[1]Ana!$F$5060</definedName>
    <definedName name="RESANE">[1]Ana!$F$380</definedName>
    <definedName name="retui">#REF!</definedName>
    <definedName name="retuii">#REF!</definedName>
    <definedName name="retuiii">#REF!</definedName>
    <definedName name="retuiiii">#REF!</definedName>
    <definedName name="REVCER01">[1]Ana!$F$5072</definedName>
    <definedName name="REVCER09">[1]Ana!$F$5080</definedName>
    <definedName name="REVLAD248">[1]Ana!$F$5093</definedName>
    <definedName name="REVLADBIS228">[1]Ana!$F$5086</definedName>
    <definedName name="rodillo">'[4]Listado Equipos a utilizar'!#REF!</definedName>
    <definedName name="rodneu">'[4]Listado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[1]Ana!$F$3444</definedName>
    <definedName name="SALTEL">[1]Ana!$F$3454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[1]Ana!$F$3709</definedName>
    <definedName name="SEPTICOROC">[1]Ana!$F$3724</definedName>
    <definedName name="SEPTICOTIE">[1]Ana!$F$3739</definedName>
    <definedName name="Sereno_Mes">[11]MO!$B$16</definedName>
    <definedName name="SILICOOL">[1]Ana!$F$3331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ASBTIJPIN">[1]Ana!$F$5107</definedName>
    <definedName name="TECHOTEJASFFORROCAO">[1]Ana!$F$5131</definedName>
    <definedName name="TECHOTEJASFFORROCED">[1]Ana!$F$5155</definedName>
    <definedName name="TECHOTEJASFFORROPINTRA">[1]Ana!$F$5179</definedName>
    <definedName name="TECHOTEJASFFORROROBBRA">[1]Ana!$F$5203</definedName>
    <definedName name="TECHOTEJCURVFORROCAO">[1]Ana!$F$5230</definedName>
    <definedName name="TECHOTEJCURVFORROCED">[1]Ana!$F$5257</definedName>
    <definedName name="TECHOTEJCURVFORROPINTRA">[1]Ana!$F$5284</definedName>
    <definedName name="TECHOTEJCURVFORROROBBRA">[1]Ana!$F$5311</definedName>
    <definedName name="TECHOTEJCURVSOBREFINO">[1]Ana!$F$5321</definedName>
    <definedName name="TECHOTEJCURVTIJPIN">[1]Ana!$F$5333</definedName>
    <definedName name="TECHOZIN26TIJPIN">[1]Ana!$F$5344</definedName>
    <definedName name="tetuii">#REF!</definedName>
    <definedName name="tie">#REF!</definedName>
    <definedName name="TIMBRE">[1]Ana!$F$3465</definedName>
    <definedName name="_xlnm.Print_Titles">#N/A</definedName>
    <definedName name="tiza">#REF!</definedName>
    <definedName name="Tolas">#REF!</definedName>
    <definedName name="tony">'[22]Pasarela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[13]EQUIPOS!$D$14</definedName>
    <definedName name="tractorm">'[4]Listado Equipos a utilizar'!#REF!</definedName>
    <definedName name="TRAGRACAL">[1]Ana!$F$4314</definedName>
    <definedName name="TRAGRAROC">[1]Ana!$F$4323</definedName>
    <definedName name="TRAGRATIE">[1]Ana!$F$4332</definedName>
    <definedName name="TRANSESC">[14]Ins!$E$660</definedName>
    <definedName name="transpasf">'[4]Listado Equipos a utilizar'!#REF!</definedName>
    <definedName name="transporte">'[7]Resumen Precio Equipos'!$C$30</definedName>
    <definedName name="Tratamiento_Moldes_para_Barandilla">#REF!</definedName>
    <definedName name="truct">[7]Materiales!#REF!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[1]Ana!$F$3213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ERGRAGRI">[1]Ana!$F$4355</definedName>
    <definedName name="VIGASHP">#REF!</definedName>
    <definedName name="volteobote">'[4]Listado Equipos a utilizar'!#REF!</definedName>
    <definedName name="volteobotela">'[4]Listado Equipos a utilizar'!#REF!</definedName>
    <definedName name="volteobotelargo">'[4]Listado Equipos a utilizar'!#REF!</definedName>
    <definedName name="VSALALUMBCOMAN">[1]Ana!$F$5386</definedName>
    <definedName name="VSALALUMBCOPAL">[1]Ana!$F$5410</definedName>
    <definedName name="VSALALUMBROMAN">[1]Ana!$F$5392</definedName>
    <definedName name="VSALALUMBROVBROMAN">[1]Ana!$F$5398</definedName>
    <definedName name="VSALALUMNATVBROPAL">[1]Ana!$F$5416</definedName>
    <definedName name="VSALALUMNATVCMAN">[1]Ana!$F$5380</definedName>
    <definedName name="VSALALUMNATVCPAL">[1]Ana!$F$5404</definedName>
    <definedName name="VUELO10">#REF!</definedName>
    <definedName name="VXCSD">#REF!</definedName>
    <definedName name="W">#REF!</definedName>
    <definedName name="ZABALETAPISO">[1]Ana!$F$4866</definedName>
    <definedName name="ZABALETATECHO">[1]Ana!$F$5372</definedName>
    <definedName name="zapata">#REF!</definedName>
    <definedName name="ZOCESCGRAPROYAL">[1]Ana!$F$4892</definedName>
    <definedName name="ZOCGRA30BCO">[1]Ana!$F$4899</definedName>
    <definedName name="ZOCGRA30GRIS">[1]Ana!$F$4906</definedName>
    <definedName name="ZOCGRA40BCO">[1]Ana!$F$4913</definedName>
    <definedName name="ZOCGRABOTI40BCO">[1]Ana!$F$4873</definedName>
    <definedName name="ZOCGRABOTI40COL">[1]Ana!$F$4880</definedName>
    <definedName name="ZOCGRAPROYAL40">[1]Ana!$F$4887</definedName>
    <definedName name="ZOCLAD28">[1]Ana!$F$4920</definedName>
    <definedName name="ZOCMOSROJ25">[1]Ana!$F$4927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  <c r="C51" i="2"/>
  <c r="C47" i="2"/>
  <c r="C46" i="2"/>
  <c r="C45" i="2"/>
  <c r="C44" i="2"/>
  <c r="C49" i="2" s="1"/>
  <c r="C50" i="2" s="1"/>
  <c r="C43" i="2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C41" i="2"/>
  <c r="A41" i="2"/>
  <c r="A32" i="2"/>
  <c r="A33" i="2" s="1"/>
  <c r="A34" i="2" s="1"/>
  <c r="A35" i="2" s="1"/>
  <c r="A36" i="2" s="1"/>
  <c r="A37" i="2" s="1"/>
  <c r="A38" i="2" s="1"/>
  <c r="A31" i="2"/>
  <c r="C28" i="2"/>
  <c r="A28" i="2"/>
  <c r="C25" i="2"/>
  <c r="C21" i="2"/>
  <c r="C20" i="2"/>
  <c r="A20" i="2"/>
  <c r="A21" i="2" s="1"/>
  <c r="A22" i="2" s="1"/>
  <c r="A23" i="2" s="1"/>
  <c r="A24" i="2" s="1"/>
  <c r="A25" i="2" s="1"/>
  <c r="A16" i="2"/>
  <c r="A17" i="2" s="1"/>
  <c r="A15" i="2"/>
  <c r="C22" i="2" l="1"/>
  <c r="C23" i="2" l="1"/>
</calcChain>
</file>

<file path=xl/sharedStrings.xml><?xml version="1.0" encoding="utf-8"?>
<sst xmlns="http://schemas.openxmlformats.org/spreadsheetml/2006/main" count="110" uniqueCount="84">
  <si>
    <t>CORPORACION DE ACUEDUCTOS Y ALCANTARILLADOS DE PUERTO PLATA</t>
  </si>
  <si>
    <t xml:space="preserve"> (CORAAPPLATA)</t>
  </si>
  <si>
    <t>DIVISIÓN DE EVALUACIÓN DE COSTOS DE OBRA</t>
  </si>
  <si>
    <t>DEPARTAMENTO DE INGENIERÍA</t>
  </si>
  <si>
    <t>CONSTRUCCIÓN DE COLECTOR DE AGUAS RESIDUALES EN LA CAÑADA DE VISTA BELLA, SAN MARCOS.  MUNICIPIO SAN FELIPE DE PUERTO PLATA. PROVINCIA PUERTO PLATA.</t>
  </si>
  <si>
    <t>No.</t>
  </si>
  <si>
    <t>DESCRIPCION</t>
  </si>
  <si>
    <t>A )</t>
  </si>
  <si>
    <t>TRABAJOS CIVILES</t>
  </si>
  <si>
    <t>PRELIMINARES</t>
  </si>
  <si>
    <t>REPLANTEO (CON TOPÓGRAFO)</t>
  </si>
  <si>
    <t>ML.</t>
  </si>
  <si>
    <t>LIMPIEZA GENERAL Y CONTINUA</t>
  </si>
  <si>
    <t>PA</t>
  </si>
  <si>
    <t>CONFECCIÓN DE LETRERO Y ROTULO PARA IDENTIFICACIÓN</t>
  </si>
  <si>
    <t>MOVIMIENTO DE TIERRA:</t>
  </si>
  <si>
    <t>EXCAVACIÓN CON EQUIPO</t>
  </si>
  <si>
    <r>
      <t>M</t>
    </r>
    <r>
      <rPr>
        <vertAlign val="superscript"/>
        <sz val="11"/>
        <rFont val="Times New Roman"/>
        <family val="1"/>
      </rPr>
      <t>3</t>
    </r>
  </si>
  <si>
    <t>ASIENTO DE ARENA DE 10 CM</t>
  </si>
  <si>
    <t xml:space="preserve">REGADO, NIVELADO Y COMPACTADO DE RELLENO </t>
  </si>
  <si>
    <t>BOTE DE MATERIAL</t>
  </si>
  <si>
    <t>CORTE DE ASFALTO</t>
  </si>
  <si>
    <t>ML</t>
  </si>
  <si>
    <t>TOPE DE 5 PULG. DE HORMIGÓN SIMPLE 1:2:4</t>
  </si>
  <si>
    <r>
      <t>M</t>
    </r>
    <r>
      <rPr>
        <vertAlign val="superscript"/>
        <sz val="12"/>
        <color theme="1"/>
        <rFont val="Times New Roman"/>
        <family val="1"/>
      </rPr>
      <t>3</t>
    </r>
  </si>
  <si>
    <t>SUMINISTRO Y COLOCACIÓN DE:</t>
  </si>
  <si>
    <t>TUBERÍA LÍNEA IMPULSIÓN DE Ø 6"  PVC SDR-26 C/J DE GOMA  +5%  P/CAMPANA</t>
  </si>
  <si>
    <t>SUMINISTRO E INSTALACIÓN DE PIEZAS ESPECIALES</t>
  </si>
  <si>
    <t xml:space="preserve">SUM. E INST. DE VÁLVULA DE COMPUERTA DE 6'' COMPLETA </t>
  </si>
  <si>
    <t>UDS</t>
  </si>
  <si>
    <t xml:space="preserve">SUM. E INST. DE VÁLVULA DE COMPUERTA DE 4'' COMPLETA </t>
  </si>
  <si>
    <t>CONEXIÓN DE TANQUE A ESTACIÓN DE RELEVO</t>
  </si>
  <si>
    <t>CODOS DE Ø 6" ACERO HN</t>
  </si>
  <si>
    <t>UND</t>
  </si>
  <si>
    <t>ANCLAJE EN H.S. EN SALIDA MANIFOLD (0.8X0.8X1)</t>
  </si>
  <si>
    <t>ANCLAJE EN H.S. EN RED DE IMPULSIÓN (0.6X0.6X0.8)</t>
  </si>
  <si>
    <t>MANIFOLD</t>
  </si>
  <si>
    <t>CARRETE DE 4"</t>
  </si>
  <si>
    <t>CASETA DE 2MT X 1.8MT CON 2.7MT DE ALTURA</t>
  </si>
  <si>
    <t>REPLANTEO</t>
  </si>
  <si>
    <t xml:space="preserve">PISO PLATEA (5X4) HA E=0.15M 3/8"@0.25M EN A.D. FROTADO - 1:2:4 CON LIGADORA </t>
  </si>
  <si>
    <t>BLOQUES HORMIGÓN DE 6" - 3/8" @ 0.80M</t>
  </si>
  <si>
    <t>COLUMNA DE AMARRE 15X15 4 Ø 3/8" - 3/8"@0.20M TAPA Y TAPA 1:2:4 LIGADO A MANO</t>
  </si>
  <si>
    <t>VIGA DE CORONACIÓN 15X20 4 Ø 3/8" - 3/8"@0.20M 1:2:4 CON LIGADORA</t>
  </si>
  <si>
    <t>TECHO EN ALUZINC ACANALADO Y MADERA PINO TRATADO AMER.</t>
  </si>
  <si>
    <t>PUERTA POLIMETÁLICA DE 0.9X2.1</t>
  </si>
  <si>
    <t xml:space="preserve">PAÑETE DE PARED </t>
  </si>
  <si>
    <t>PINTURA</t>
  </si>
  <si>
    <t>DINTEL 15X20 3 Ø 1/2" Y 2 Ø 3/8"- 3/8"@0.20M 1:2:4 A MANO</t>
  </si>
  <si>
    <t>CANTOS Y MOCHETAS</t>
  </si>
  <si>
    <t>VENTANA SALOMÓNICA</t>
  </si>
  <si>
    <t>SUB-TOTAL GENERAL A</t>
  </si>
  <si>
    <t>B )</t>
  </si>
  <si>
    <t>ELECTROMECANICO</t>
  </si>
  <si>
    <t>INSTALACIONES ELECTROMECÁNICAS (INSTALACIÓN DE BOMBA, INCLUYE POSTES, TRANSFORMADORES, ESTRUCTURAS, CONDUCTORES, PIEZAS, MANO DE OBRA, EQUIPOS ENTRE OTROS SEGÚN DISEÑO)</t>
  </si>
  <si>
    <t xml:space="preserve">EQUIPO DE BOMBEO CENTRIFUGA DE 300 GPM Y 340 PIES DE TDH, INCLUYE MOTOR, PANEL DE CONTROL, MONITOR DE FASE </t>
  </si>
  <si>
    <t>SUB-TOTAL GENERAL B</t>
  </si>
  <si>
    <t xml:space="preserve">SUB-TOTAL GENERAL </t>
  </si>
  <si>
    <t>GASTOS ADMINISTRATIVOS</t>
  </si>
  <si>
    <t>HONORARIOS PROFESIONALES</t>
  </si>
  <si>
    <t>ITBIS A HONORARIOS PROFESIONALES</t>
  </si>
  <si>
    <t>SEGUROS, PÓLIZAS Y FIANZAS</t>
  </si>
  <si>
    <t>GASTOS DE TRANSPORTE</t>
  </si>
  <si>
    <t>LEY 6-86</t>
  </si>
  <si>
    <t>CODIA</t>
  </si>
  <si>
    <t>SUB-TOTAL DE GASTOS INDIRECTOS</t>
  </si>
  <si>
    <t>IMPREVISTOS (SOLO JUSTIFICABLES CON CUBICACIÓN)</t>
  </si>
  <si>
    <t>DISEÑO Y ENTREGA A EDENORTE</t>
  </si>
  <si>
    <t>DERECHO INTERCONEXION A EDENORTE</t>
  </si>
  <si>
    <t>TOTAL GENERAL</t>
  </si>
  <si>
    <t xml:space="preserve">   ELABORADO POR</t>
  </si>
  <si>
    <t xml:space="preserve">    REVISADO POR</t>
  </si>
  <si>
    <t xml:space="preserve">    ING. AMAURYS POLANCO GRANT</t>
  </si>
  <si>
    <t xml:space="preserve">  ING. WARNER MIGUEL REYES</t>
  </si>
  <si>
    <t xml:space="preserve">    Enc. Depto. Evaluación Costos De Obra</t>
  </si>
  <si>
    <t xml:space="preserve">  Enc. Depto. Ingenieria</t>
  </si>
  <si>
    <t xml:space="preserve">  AUTORIZADO POR:</t>
  </si>
  <si>
    <t xml:space="preserve">    OLIVER NAZARIO BRUGAL</t>
  </si>
  <si>
    <t>Director General</t>
  </si>
  <si>
    <t>CANTIDAD</t>
  </si>
  <si>
    <t>UNIDAD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</si>
  <si>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</si>
  <si>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</si>
  <si>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r>
      <t>P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</si>
</sst>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$&quot;* #,##0.00_);_(&quot;$&quot;* \(#,##0.00\);_(&quot;$&quot;* &quot;-&quot;??_);_(@_)"/>
    <numFmt numFmtId="167" formatCode="#,##0.00\ _€;[Red]#,##0.00\ _€"/>
    <numFmt numFmtId="168" formatCode="_-&quot;RD$&quot;* #,##0.00_-;\-&quot;RD$&quot;* #,##0.00_-;_-&quot;RD$&quot;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0"/>
      <name val="Times New Roman"/>
      <family val="1"/>
    </font>
    <font>
      <sz val="12"/>
      <color theme="1"/>
      <name val="Adobe Garamond Pro"/>
      <family val="1"/>
    </font>
    <font>
      <b/>
      <sz val="12"/>
      <color theme="1"/>
      <name val="Adobe Garamond Pro"/>
      <family val="1"/>
    </font>
    <font>
      <sz val="12"/>
      <name val="Adobe Garamond Pro"/>
      <family val="1"/>
    </font>
    <font>
      <b/>
      <sz val="12"/>
      <color theme="1"/>
      <name val="Times New Roman"/>
      <family val="1"/>
    </font>
    <font>
      <b/>
      <sz val="12"/>
      <name val="Lucida Sans Unicode"/>
      <family val="2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Lucida Sans Unicode"/>
      <family val="2"/>
    </font>
    <font>
      <b/>
      <sz val="10"/>
      <name val="Arial"/>
      <family val="2"/>
    </font>
    <font>
      <sz val="12"/>
      <color theme="0"/>
      <name val="Lucida Sans Unicode"/>
      <family val="2"/>
    </font>
    <font>
      <b/>
      <sz val="12"/>
      <color theme="0"/>
      <name val="Lucida Sans Unicode"/>
      <family val="2"/>
    </font>
    <font>
      <sz val="12"/>
      <name val="Lucida Sans Unicode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0"/>
      <name val="Adobe Garamond Pro"/>
      <family val="1"/>
    </font>
    <font>
      <sz val="12"/>
      <color rgb="FFFF0000"/>
      <name val="Times New Roman"/>
      <family val="1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2"/>
      <name val="Adobe Garamond Pro"/>
      <family val="1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2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2" applyFont="1"/>
    <xf numFmtId="0" fontId="5" fillId="0" borderId="0" xfId="2" applyFont="1"/>
    <xf numFmtId="0" fontId="2" fillId="0" borderId="0" xfId="3" applyFont="1" applyAlignment="1">
      <alignment horizontal="center" vertical="center"/>
    </xf>
    <xf numFmtId="0" fontId="6" fillId="0" borderId="0" xfId="2" applyFont="1"/>
    <xf numFmtId="0" fontId="7" fillId="0" borderId="0" xfId="4" applyFont="1"/>
    <xf numFmtId="0" fontId="6" fillId="0" borderId="0" xfId="2" applyFont="1" applyAlignment="1">
      <alignment vertical="center"/>
    </xf>
    <xf numFmtId="0" fontId="10" fillId="2" borderId="2" xfId="2" applyFont="1" applyFill="1" applyBorder="1" applyAlignment="1">
      <alignment horizontal="center" vertical="top"/>
    </xf>
    <xf numFmtId="0" fontId="10" fillId="2" borderId="2" xfId="2" applyFont="1" applyFill="1" applyBorder="1" applyAlignment="1">
      <alignment horizontal="center" wrapText="1"/>
    </xf>
    <xf numFmtId="0" fontId="10" fillId="2" borderId="2" xfId="2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wrapText="1"/>
    </xf>
    <xf numFmtId="4" fontId="13" fillId="3" borderId="2" xfId="6" applyNumberFormat="1" applyFont="1" applyFill="1" applyBorder="1"/>
    <xf numFmtId="0" fontId="13" fillId="3" borderId="2" xfId="0" applyFont="1" applyFill="1" applyBorder="1" applyAlignment="1">
      <alignment horizontal="center"/>
    </xf>
    <xf numFmtId="2" fontId="11" fillId="0" borderId="4" xfId="2" applyNumberFormat="1" applyFont="1" applyBorder="1" applyAlignment="1">
      <alignment horizontal="center" vertical="top"/>
    </xf>
    <xf numFmtId="0" fontId="14" fillId="0" borderId="2" xfId="0" applyFont="1" applyBorder="1" applyAlignment="1">
      <alignment vertical="center" wrapText="1"/>
    </xf>
    <xf numFmtId="0" fontId="13" fillId="0" borderId="5" xfId="7" applyFont="1" applyBorder="1" applyAlignment="1">
      <alignment horizontal="center"/>
    </xf>
    <xf numFmtId="0" fontId="13" fillId="0" borderId="2" xfId="7" applyFont="1" applyBorder="1" applyAlignment="1">
      <alignment horizontal="center"/>
    </xf>
    <xf numFmtId="2" fontId="13" fillId="0" borderId="4" xfId="2" applyNumberFormat="1" applyFont="1" applyBorder="1" applyAlignment="1">
      <alignment horizontal="center" vertical="top"/>
    </xf>
    <xf numFmtId="0" fontId="15" fillId="0" borderId="2" xfId="0" applyFont="1" applyBorder="1" applyAlignment="1">
      <alignment vertical="center" wrapText="1"/>
    </xf>
    <xf numFmtId="165" fontId="13" fillId="0" borderId="4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4" fontId="13" fillId="0" borderId="5" xfId="6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2" xfId="6" applyNumberFormat="1" applyFont="1" applyBorder="1" applyAlignment="1">
      <alignment horizontal="center" vertical="center"/>
    </xf>
    <xf numFmtId="4" fontId="6" fillId="0" borderId="0" xfId="2" applyNumberFormat="1" applyFont="1"/>
    <xf numFmtId="2" fontId="13" fillId="0" borderId="4" xfId="2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4" fontId="13" fillId="0" borderId="5" xfId="6" applyNumberFormat="1" applyFont="1" applyBorder="1" applyAlignment="1">
      <alignment vertical="center"/>
    </xf>
    <xf numFmtId="2" fontId="11" fillId="0" borderId="4" xfId="8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18" fillId="0" borderId="5" xfId="5" applyFont="1" applyBorder="1" applyAlignment="1">
      <alignment horizontal="right" vertical="center"/>
    </xf>
    <xf numFmtId="164" fontId="18" fillId="0" borderId="2" xfId="5" applyFont="1" applyBorder="1" applyAlignment="1">
      <alignment horizontal="right" vertical="center"/>
    </xf>
    <xf numFmtId="164" fontId="18" fillId="0" borderId="2" xfId="5" applyFont="1" applyBorder="1" applyAlignment="1">
      <alignment horizontal="center" vertical="center"/>
    </xf>
    <xf numFmtId="2" fontId="19" fillId="0" borderId="4" xfId="7" applyNumberFormat="1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2" fontId="18" fillId="0" borderId="4" xfId="9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2" fontId="13" fillId="0" borderId="2" xfId="2" applyNumberFormat="1" applyFont="1" applyBorder="1" applyAlignment="1">
      <alignment horizontal="center" vertical="top"/>
    </xf>
    <xf numFmtId="0" fontId="13" fillId="0" borderId="2" xfId="0" applyFont="1" applyBorder="1"/>
    <xf numFmtId="0" fontId="11" fillId="3" borderId="3" xfId="0" applyFont="1" applyFill="1" applyBorder="1"/>
    <xf numFmtId="2" fontId="21" fillId="0" borderId="2" xfId="7" applyNumberFormat="1" applyFont="1" applyBorder="1" applyAlignment="1">
      <alignment horizontal="center"/>
    </xf>
    <xf numFmtId="0" fontId="21" fillId="0" borderId="6" xfId="7" applyFont="1" applyBorder="1"/>
    <xf numFmtId="2" fontId="11" fillId="0" borderId="2" xfId="2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wrapText="1"/>
    </xf>
    <xf numFmtId="43" fontId="12" fillId="0" borderId="2" xfId="11" applyFont="1" applyBorder="1"/>
    <xf numFmtId="0" fontId="12" fillId="0" borderId="2" xfId="0" applyFont="1" applyBorder="1" applyAlignment="1">
      <alignment horizontal="center"/>
    </xf>
    <xf numFmtId="0" fontId="23" fillId="5" borderId="2" xfId="7" applyFont="1" applyFill="1" applyBorder="1"/>
    <xf numFmtId="0" fontId="24" fillId="5" borderId="2" xfId="7" applyFont="1" applyFill="1" applyBorder="1"/>
    <xf numFmtId="164" fontId="23" fillId="5" borderId="2" xfId="12" applyFont="1" applyFill="1" applyBorder="1"/>
    <xf numFmtId="167" fontId="26" fillId="0" borderId="0" xfId="3" applyNumberFormat="1" applyFont="1" applyAlignment="1">
      <alignment horizontal="center"/>
    </xf>
    <xf numFmtId="167" fontId="27" fillId="0" borderId="0" xfId="3" applyNumberFormat="1" applyFont="1" applyAlignment="1">
      <alignment horizontal="center"/>
    </xf>
    <xf numFmtId="0" fontId="19" fillId="0" borderId="0" xfId="13" applyFont="1" applyAlignment="1">
      <alignment horizontal="left"/>
    </xf>
    <xf numFmtId="10" fontId="19" fillId="0" borderId="0" xfId="1" applyNumberFormat="1" applyFont="1"/>
    <xf numFmtId="167" fontId="19" fillId="0" borderId="0" xfId="3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19" fillId="0" borderId="0" xfId="13" applyFont="1"/>
    <xf numFmtId="0" fontId="19" fillId="0" borderId="0" xfId="3" applyFont="1" applyAlignment="1">
      <alignment horizontal="center"/>
    </xf>
    <xf numFmtId="2" fontId="29" fillId="0" borderId="0" xfId="4" applyNumberFormat="1" applyFont="1" applyAlignment="1">
      <alignment horizontal="left"/>
    </xf>
    <xf numFmtId="2" fontId="19" fillId="0" borderId="0" xfId="4" applyNumberFormat="1" applyFont="1" applyAlignment="1">
      <alignment horizontal="center"/>
    </xf>
    <xf numFmtId="0" fontId="19" fillId="0" borderId="0" xfId="4" applyFont="1"/>
    <xf numFmtId="164" fontId="19" fillId="0" borderId="0" xfId="16" applyFont="1"/>
    <xf numFmtId="0" fontId="19" fillId="0" borderId="0" xfId="4" applyFont="1" applyAlignment="1">
      <alignment horizontal="center"/>
    </xf>
    <xf numFmtId="2" fontId="19" fillId="0" borderId="0" xfId="4" applyNumberFormat="1" applyFont="1" applyAlignment="1">
      <alignment horizontal="left"/>
    </xf>
    <xf numFmtId="2" fontId="30" fillId="0" borderId="0" xfId="4" applyNumberFormat="1" applyFont="1" applyAlignment="1">
      <alignment horizontal="center" vertical="top"/>
    </xf>
    <xf numFmtId="0" fontId="31" fillId="0" borderId="0" xfId="4" applyFont="1"/>
    <xf numFmtId="164" fontId="31" fillId="0" borderId="0" xfId="16" applyFont="1"/>
    <xf numFmtId="0" fontId="31" fillId="0" borderId="0" xfId="4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/>
    <xf numFmtId="43" fontId="19" fillId="0" borderId="0" xfId="1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2" fontId="19" fillId="0" borderId="0" xfId="0" applyNumberFormat="1" applyFont="1"/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11" applyFont="1"/>
    <xf numFmtId="0" fontId="6" fillId="0" borderId="0" xfId="0" applyFont="1"/>
    <xf numFmtId="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wrapText="1"/>
    </xf>
    <xf numFmtId="2" fontId="6" fillId="0" borderId="0" xfId="2" applyNumberFormat="1" applyFont="1" applyAlignment="1">
      <alignment horizontal="center" vertical="top"/>
    </xf>
    <xf numFmtId="164" fontId="6" fillId="0" borderId="0" xfId="5" applyFont="1" applyAlignment="1">
      <alignment horizontal="center"/>
    </xf>
    <xf numFmtId="0" fontId="6" fillId="0" borderId="0" xfId="2" applyFont="1" applyAlignment="1">
      <alignment wrapText="1"/>
    </xf>
    <xf numFmtId="2" fontId="6" fillId="0" borderId="0" xfId="2" applyNumberFormat="1" applyFont="1" applyAlignment="1">
      <alignment horizontal="center"/>
    </xf>
    <xf numFmtId="1" fontId="32" fillId="0" borderId="0" xfId="2" applyNumberFormat="1" applyFont="1" applyAlignment="1">
      <alignment horizontal="center" vertical="top"/>
    </xf>
    <xf numFmtId="0" fontId="32" fillId="0" borderId="0" xfId="2" applyFont="1" applyAlignment="1">
      <alignment wrapText="1"/>
    </xf>
    <xf numFmtId="0" fontId="11" fillId="4" borderId="2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2" applyFont="1" applyAlignment="1">
      <alignment vertical="top"/>
    </xf>
    <xf numFmtId="0" fontId="9" fillId="0" borderId="0" xfId="13" applyFont="1" applyAlignment="1"/>
    <xf numFmtId="0" fontId="11" fillId="4" borderId="6" xfId="0" applyFont="1" applyFill="1" applyBorder="1" applyAlignment="1">
      <alignment vertical="center"/>
    </xf>
    <xf numFmtId="10" fontId="25" fillId="0" borderId="0" xfId="1" applyNumberFormat="1" applyFont="1" applyAlignment="1">
      <alignment horizontal="center"/>
    </xf>
    <xf numFmtId="10" fontId="19" fillId="0" borderId="0" xfId="1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13" fillId="0" borderId="5" xfId="6" applyNumberFormat="1" applyFont="1" applyFill="1" applyBorder="1" applyAlignment="1">
      <alignment horizontal="center" vertical="center"/>
    </xf>
    <xf numFmtId="4" fontId="19" fillId="0" borderId="5" xfId="6" applyNumberFormat="1" applyFont="1" applyBorder="1" applyAlignment="1">
      <alignment horizontal="center" vertical="center"/>
    </xf>
    <xf numFmtId="4" fontId="19" fillId="0" borderId="2" xfId="7" applyNumberFormat="1" applyFont="1" applyBorder="1" applyAlignment="1">
      <alignment horizontal="center" vertical="center"/>
    </xf>
    <xf numFmtId="164" fontId="18" fillId="0" borderId="5" xfId="5" applyFont="1" applyBorder="1" applyAlignment="1">
      <alignment horizontal="center" vertical="center"/>
    </xf>
    <xf numFmtId="4" fontId="19" fillId="0" borderId="5" xfId="6" applyNumberFormat="1" applyFont="1" applyBorder="1" applyAlignment="1">
      <alignment horizontal="center" vertical="center" wrapText="1"/>
    </xf>
    <xf numFmtId="4" fontId="19" fillId="0" borderId="2" xfId="7" applyNumberFormat="1" applyFont="1" applyBorder="1" applyAlignment="1">
      <alignment horizontal="center" vertical="center" wrapText="1"/>
    </xf>
    <xf numFmtId="4" fontId="19" fillId="0" borderId="5" xfId="7" applyNumberFormat="1" applyFont="1" applyBorder="1" applyAlignment="1">
      <alignment horizontal="center" vertical="center"/>
    </xf>
    <xf numFmtId="4" fontId="13" fillId="3" borderId="2" xfId="6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164" fontId="9" fillId="0" borderId="0" xfId="16" applyFont="1" applyAlignment="1">
      <alignment horizontal="center"/>
    </xf>
    <xf numFmtId="4" fontId="19" fillId="0" borderId="7" xfId="14" applyNumberFormat="1" applyFont="1" applyBorder="1" applyAlignment="1">
      <alignment horizontal="left" vertical="center" wrapText="1"/>
    </xf>
    <xf numFmtId="4" fontId="19" fillId="0" borderId="0" xfId="14" applyNumberFormat="1" applyFont="1" applyAlignment="1">
      <alignment horizontal="left" vertical="center" wrapText="1"/>
    </xf>
    <xf numFmtId="0" fontId="10" fillId="6" borderId="8" xfId="13" applyFont="1" applyFill="1" applyBorder="1" applyAlignment="1">
      <alignment horizontal="right" vertical="center"/>
    </xf>
    <xf numFmtId="2" fontId="9" fillId="0" borderId="0" xfId="4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5" fillId="0" borderId="0" xfId="13" applyFont="1" applyAlignment="1">
      <alignment horizontal="left"/>
    </xf>
  </cellXfs>
  <cellStyles count="17">
    <cellStyle name="Comma 2" xfId="12" xr:uid="{0460C101-6D7C-4BDB-B67D-3C09D84266D5}"/>
    <cellStyle name="Comma 5" xfId="16" xr:uid="{1B50D793-487A-4766-A0EE-1E4FE6A81309}"/>
    <cellStyle name="Currency 2" xfId="15" xr:uid="{E4E2724E-450E-42D6-BC78-DA69EDC785B6}"/>
    <cellStyle name="Millares 2" xfId="11" xr:uid="{E7988707-2697-43C2-A322-E54C4FF83E86}"/>
    <cellStyle name="Millares 2 3" xfId="5" xr:uid="{62888021-3478-4E8C-BAC8-B3E8D3128368}"/>
    <cellStyle name="Millares_PROYECTO PADRE GRANERO AGUAS NEGRAS" xfId="6" xr:uid="{A2F6BE9B-E4E1-482D-A1ED-8609CCA2D84F}"/>
    <cellStyle name="Moneda 2" xfId="10" xr:uid="{C28516F6-B312-4001-88B8-EB60ED5662CD}"/>
    <cellStyle name="Normal" xfId="0" builtinId="0"/>
    <cellStyle name="Normal 2 2" xfId="13" xr:uid="{468F1A39-DE7F-4EB6-BCA8-D10FBC3592FC}"/>
    <cellStyle name="Normal 2 3 2 2" xfId="7" xr:uid="{5CDB3CB9-C0DD-443B-8669-62B0626EED97}"/>
    <cellStyle name="Normal 2 3 3" xfId="9" xr:uid="{AFA180E2-DB00-4D76-9A5E-F6A154090EEF}"/>
    <cellStyle name="Normal 2 5" xfId="8" xr:uid="{BD199A56-A1BA-441F-BC96-A1212CEA034E}"/>
    <cellStyle name="Normal 2 6" xfId="2" xr:uid="{1B2B87C3-87CE-4F91-98E0-777E924E6966}"/>
    <cellStyle name="Normal 3 2" xfId="14" xr:uid="{C5E3507F-D645-4B0E-8924-C8B3556D35A1}"/>
    <cellStyle name="Normal 3 3" xfId="3" xr:uid="{A593D9E0-F82E-4A6C-9810-23F519DA8223}"/>
    <cellStyle name="Normal 6" xfId="4" xr:uid="{D2A349FF-7876-4F4E-AAD4-B20F5763267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42335</xdr:colOff>
      <xdr:row>1</xdr:row>
      <xdr:rowOff>63500</xdr:rowOff>
    </xdr:from>
    <xdr:to>
      <xdr:col>1</xdr:col>
      <xdr:colOff>486835</xdr:colOff>
      <xdr:row>7</xdr:row>
      <xdr:rowOff>2796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A410A0-B14D-436C-9FCD-A212E74CC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5" y="254000"/>
          <a:ext cx="1072444" cy="1082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9A9B-7638-4B7B-A00C-77F735EFD6F6}">
  <sheetPr>
    <tabColor theme="0" tint="-0.14999847407452621"/>
    <pageSetUpPr fitToPage="1"/>
  </sheetPr>
  <dimension ref="A1:E289"/>
  <sheetViews>
    <sheetView tabSelected="1" zoomScale="90" zoomScaleNormal="90" zoomScaleSheetLayoutView="90" workbookViewId="0">
      <selection activeCell="E51" sqref="E51"/>
    </sheetView>
  </sheetViews>
  <sheetFormatPr baseColWidth="10" defaultColWidth="9.28515625" defaultRowHeight="15.75"/>
  <cols>
    <col min="1" max="1" width="9" style="57" customWidth="1"/>
    <col min="2" max="2" width="54.42578125" style="4" customWidth="1"/>
    <col min="3" max="3" width="20.5703125" style="57" customWidth="1"/>
    <col min="4" max="4" width="14.85546875" style="57" customWidth="1"/>
    <col min="5" max="5" width="14" style="4" bestFit="1" customWidth="1"/>
    <col min="6" max="16384" width="9.28515625" style="4"/>
  </cols>
  <sheetData>
    <row r="1" spans="1:5" s="1" customFormat="1" ht="15" customHeight="1">
      <c r="A1" s="107" t="s">
        <v>0</v>
      </c>
      <c r="B1" s="107"/>
      <c r="C1" s="107"/>
      <c r="D1" s="107"/>
    </row>
    <row r="2" spans="1:5" s="1" customFormat="1" ht="15" customHeight="1" thickBot="1">
      <c r="A2" s="108" t="s">
        <v>1</v>
      </c>
      <c r="B2" s="108"/>
      <c r="C2" s="108"/>
      <c r="D2" s="108"/>
      <c r="E2" s="2"/>
    </row>
    <row r="3" spans="1:5" s="1" customFormat="1" ht="15" customHeight="1" thickTop="1">
      <c r="A3" s="3"/>
      <c r="B3" s="3"/>
      <c r="C3" s="3"/>
      <c r="D3" s="3"/>
    </row>
    <row r="4" spans="1:5" ht="15" customHeight="1">
      <c r="A4" s="109" t="s">
        <v>2</v>
      </c>
      <c r="B4" s="109"/>
      <c r="C4" s="109"/>
      <c r="D4" s="109"/>
    </row>
    <row r="5" spans="1:5" ht="15" customHeight="1">
      <c r="A5" s="109" t="s">
        <v>3</v>
      </c>
      <c r="B5" s="109"/>
      <c r="C5" s="109"/>
      <c r="D5" s="109"/>
    </row>
    <row r="6" spans="1:5" ht="15" customHeight="1">
      <c r="A6" s="5"/>
      <c r="B6" s="5"/>
      <c r="C6" s="5"/>
      <c r="D6" s="5"/>
    </row>
    <row r="7" spans="1:5" ht="15" customHeight="1">
      <c r="A7" s="5"/>
      <c r="B7" s="5"/>
      <c r="C7" s="5"/>
      <c r="D7" s="5"/>
    </row>
    <row r="8" spans="1:5" ht="15" customHeight="1">
      <c r="B8" s="91"/>
      <c r="C8" s="91"/>
      <c r="D8" s="91"/>
    </row>
    <row r="9" spans="1:5" ht="42" customHeight="1">
      <c r="A9" s="115" t="s">
        <v>4</v>
      </c>
      <c r="B9" s="115"/>
      <c r="C9" s="115"/>
      <c r="D9" s="115"/>
    </row>
    <row r="10" spans="1:5" ht="24" customHeight="1">
      <c r="A10" s="91"/>
      <c r="B10" s="91"/>
      <c r="C10" s="91"/>
      <c r="D10" s="91"/>
    </row>
    <row r="11" spans="1:5" s="6" customFormat="1">
      <c r="A11" s="92"/>
      <c r="B11" s="92"/>
      <c r="C11" s="92"/>
      <c r="D11" s="92"/>
    </row>
    <row r="12" spans="1:5" s="6" customFormat="1">
      <c r="A12" s="7" t="s">
        <v>5</v>
      </c>
      <c r="B12" s="8" t="s">
        <v>6</v>
      </c>
      <c r="C12" s="9" t="s">
        <v>79</v>
      </c>
      <c r="D12" s="9" t="s">
        <v>80</v>
      </c>
    </row>
    <row r="13" spans="1:5" s="6" customFormat="1">
      <c r="A13" s="10" t="s">
        <v>7</v>
      </c>
      <c r="B13" s="11" t="s">
        <v>8</v>
      </c>
      <c r="C13" s="12"/>
      <c r="D13" s="13"/>
    </row>
    <row r="14" spans="1:5" s="6" customFormat="1">
      <c r="A14" s="14">
        <v>1</v>
      </c>
      <c r="B14" s="15" t="s">
        <v>9</v>
      </c>
      <c r="C14" s="16"/>
      <c r="D14" s="17"/>
    </row>
    <row r="15" spans="1:5" s="6" customFormat="1">
      <c r="A15" s="18">
        <f>A14+0.01</f>
        <v>1.01</v>
      </c>
      <c r="B15" s="19" t="s">
        <v>10</v>
      </c>
      <c r="C15" s="22">
        <v>2220</v>
      </c>
      <c r="D15" s="23" t="s">
        <v>11</v>
      </c>
    </row>
    <row r="16" spans="1:5">
      <c r="A16" s="18">
        <f t="shared" ref="A16:A17" si="0">A15+0.01</f>
        <v>1.02</v>
      </c>
      <c r="B16" s="19" t="s">
        <v>12</v>
      </c>
      <c r="C16" s="22">
        <v>1</v>
      </c>
      <c r="D16" s="23" t="s">
        <v>13</v>
      </c>
    </row>
    <row r="17" spans="1:5" ht="30">
      <c r="A17" s="18">
        <f t="shared" si="0"/>
        <v>1.03</v>
      </c>
      <c r="B17" s="19" t="s">
        <v>14</v>
      </c>
      <c r="C17" s="22">
        <v>1</v>
      </c>
      <c r="D17" s="23" t="s">
        <v>13</v>
      </c>
    </row>
    <row r="18" spans="1:5">
      <c r="A18" s="20"/>
      <c r="B18" s="19"/>
      <c r="C18" s="22"/>
      <c r="D18" s="23"/>
    </row>
    <row r="19" spans="1:5">
      <c r="A19" s="21">
        <v>2</v>
      </c>
      <c r="B19" s="15" t="s">
        <v>15</v>
      </c>
      <c r="C19" s="22"/>
      <c r="D19" s="23"/>
    </row>
    <row r="20" spans="1:5" ht="18">
      <c r="A20" s="18">
        <f>A19+0.01</f>
        <v>2.0099999999999998</v>
      </c>
      <c r="B20" s="19" t="s">
        <v>16</v>
      </c>
      <c r="C20" s="22">
        <f>C15*0.7*1.15</f>
        <v>1787.1</v>
      </c>
      <c r="D20" s="23" t="s">
        <v>17</v>
      </c>
    </row>
    <row r="21" spans="1:5" ht="18">
      <c r="A21" s="18">
        <f t="shared" ref="A21:A25" si="1">A20+0.01</f>
        <v>2.0199999999999996</v>
      </c>
      <c r="B21" s="19" t="s">
        <v>18</v>
      </c>
      <c r="C21" s="98">
        <f>C15*0.7*0.1</f>
        <v>155.4</v>
      </c>
      <c r="D21" s="23" t="s">
        <v>17</v>
      </c>
    </row>
    <row r="22" spans="1:5" ht="30">
      <c r="A22" s="18">
        <f t="shared" si="1"/>
        <v>2.0299999999999994</v>
      </c>
      <c r="B22" s="19" t="s">
        <v>19</v>
      </c>
      <c r="C22" s="22">
        <f>(C20-C21)*0.95</f>
        <v>1550.1149999999998</v>
      </c>
      <c r="D22" s="23" t="s">
        <v>17</v>
      </c>
    </row>
    <row r="23" spans="1:5" ht="18">
      <c r="A23" s="18">
        <f t="shared" si="1"/>
        <v>2.0399999999999991</v>
      </c>
      <c r="B23" s="19" t="s">
        <v>20</v>
      </c>
      <c r="C23" s="22">
        <f>(C20-C22)*1.3</f>
        <v>308.0805000000002</v>
      </c>
      <c r="D23" s="23" t="s">
        <v>17</v>
      </c>
    </row>
    <row r="24" spans="1:5">
      <c r="A24" s="18">
        <f t="shared" si="1"/>
        <v>2.0499999999999989</v>
      </c>
      <c r="B24" s="19" t="s">
        <v>21</v>
      </c>
      <c r="C24" s="22">
        <v>2220</v>
      </c>
      <c r="D24" s="23" t="s">
        <v>22</v>
      </c>
    </row>
    <row r="25" spans="1:5" ht="18.75">
      <c r="A25" s="18">
        <f t="shared" si="1"/>
        <v>2.0599999999999987</v>
      </c>
      <c r="B25" s="19" t="s">
        <v>23</v>
      </c>
      <c r="C25" s="98">
        <f>0.127*C24*0.7</f>
        <v>197.35799999999998</v>
      </c>
      <c r="D25" s="23" t="s">
        <v>24</v>
      </c>
    </row>
    <row r="26" spans="1:5">
      <c r="A26" s="20"/>
      <c r="B26" s="19"/>
      <c r="C26" s="22"/>
      <c r="D26" s="23"/>
      <c r="E26" s="25"/>
    </row>
    <row r="27" spans="1:5">
      <c r="A27" s="21">
        <v>3</v>
      </c>
      <c r="B27" s="15" t="s">
        <v>25</v>
      </c>
      <c r="C27" s="22"/>
      <c r="D27" s="23"/>
      <c r="E27" s="25"/>
    </row>
    <row r="28" spans="1:5" ht="30">
      <c r="A28" s="26">
        <f>A27+0.01</f>
        <v>3.01</v>
      </c>
      <c r="B28" s="19" t="s">
        <v>26</v>
      </c>
      <c r="C28" s="22">
        <f>C15*1.05</f>
        <v>2331</v>
      </c>
      <c r="D28" s="23" t="s">
        <v>11</v>
      </c>
    </row>
    <row r="29" spans="1:5">
      <c r="A29" s="18"/>
      <c r="B29" s="19"/>
      <c r="C29" s="22"/>
      <c r="D29" s="23"/>
    </row>
    <row r="30" spans="1:5" ht="28.5">
      <c r="A30" s="27">
        <v>4</v>
      </c>
      <c r="B30" s="15" t="s">
        <v>27</v>
      </c>
      <c r="C30" s="29"/>
      <c r="D30" s="28"/>
    </row>
    <row r="31" spans="1:5" ht="30">
      <c r="A31" s="26">
        <f>A30+0.01</f>
        <v>4.01</v>
      </c>
      <c r="B31" s="19" t="s">
        <v>28</v>
      </c>
      <c r="C31" s="98">
        <v>3</v>
      </c>
      <c r="D31" s="28" t="s">
        <v>29</v>
      </c>
    </row>
    <row r="32" spans="1:5" ht="30">
      <c r="A32" s="26">
        <f t="shared" ref="A32:A38" si="2">A31+0.01</f>
        <v>4.0199999999999996</v>
      </c>
      <c r="B32" s="19" t="s">
        <v>30</v>
      </c>
      <c r="C32" s="98">
        <v>1</v>
      </c>
      <c r="D32" s="28" t="s">
        <v>29</v>
      </c>
    </row>
    <row r="33" spans="1:4">
      <c r="A33" s="26">
        <f t="shared" si="2"/>
        <v>4.0299999999999994</v>
      </c>
      <c r="B33" s="19" t="s">
        <v>31</v>
      </c>
      <c r="C33" s="22">
        <v>1</v>
      </c>
      <c r="D33" s="28" t="s">
        <v>13</v>
      </c>
    </row>
    <row r="34" spans="1:4">
      <c r="A34" s="26">
        <f t="shared" si="2"/>
        <v>4.0399999999999991</v>
      </c>
      <c r="B34" s="19" t="s">
        <v>32</v>
      </c>
      <c r="C34" s="22">
        <v>10</v>
      </c>
      <c r="D34" s="28" t="s">
        <v>33</v>
      </c>
    </row>
    <row r="35" spans="1:4">
      <c r="A35" s="26">
        <f t="shared" si="2"/>
        <v>4.0499999999999989</v>
      </c>
      <c r="B35" s="19" t="s">
        <v>34</v>
      </c>
      <c r="C35" s="22">
        <v>1</v>
      </c>
      <c r="D35" s="28" t="s">
        <v>33</v>
      </c>
    </row>
    <row r="36" spans="1:4" ht="30">
      <c r="A36" s="26">
        <f t="shared" si="2"/>
        <v>4.0599999999999987</v>
      </c>
      <c r="B36" s="19" t="s">
        <v>35</v>
      </c>
      <c r="C36" s="22">
        <v>3</v>
      </c>
      <c r="D36" s="28" t="s">
        <v>33</v>
      </c>
    </row>
    <row r="37" spans="1:4">
      <c r="A37" s="26">
        <f t="shared" si="2"/>
        <v>4.0699999999999985</v>
      </c>
      <c r="B37" s="19" t="s">
        <v>36</v>
      </c>
      <c r="C37" s="22">
        <v>1</v>
      </c>
      <c r="D37" s="28" t="s">
        <v>13</v>
      </c>
    </row>
    <row r="38" spans="1:4">
      <c r="A38" s="26">
        <f t="shared" si="2"/>
        <v>4.0799999999999983</v>
      </c>
      <c r="B38" s="19" t="s">
        <v>37</v>
      </c>
      <c r="C38" s="22">
        <v>1</v>
      </c>
      <c r="D38" s="28" t="s">
        <v>33</v>
      </c>
    </row>
    <row r="39" spans="1:4">
      <c r="A39" s="21"/>
      <c r="B39" s="19"/>
      <c r="C39" s="22"/>
      <c r="D39" s="23"/>
    </row>
    <row r="40" spans="1:4" ht="31.5">
      <c r="A40" s="30">
        <v>5</v>
      </c>
      <c r="B40" s="31" t="s">
        <v>38</v>
      </c>
      <c r="C40" s="32"/>
      <c r="D40" s="33"/>
    </row>
    <row r="41" spans="1:4" ht="18.75">
      <c r="A41" s="35">
        <f>A40+0.01</f>
        <v>5.01</v>
      </c>
      <c r="B41" s="36" t="s">
        <v>39</v>
      </c>
      <c r="C41" s="104">
        <f>2*1.8</f>
        <v>3.6</v>
      </c>
      <c r="D41" s="100" t="s">
        <v>81</v>
      </c>
    </row>
    <row r="42" spans="1:4">
      <c r="A42" s="35">
        <f>A41+0.01</f>
        <v>5.0199999999999996</v>
      </c>
      <c r="B42" s="36" t="s">
        <v>12</v>
      </c>
      <c r="C42" s="104">
        <v>1</v>
      </c>
      <c r="D42" s="100" t="s">
        <v>13</v>
      </c>
    </row>
    <row r="43" spans="1:4" ht="31.5">
      <c r="A43" s="35">
        <f t="shared" ref="A43:A53" si="3">A42+0.01</f>
        <v>5.0299999999999994</v>
      </c>
      <c r="B43" s="36" t="s">
        <v>40</v>
      </c>
      <c r="C43" s="99">
        <f>2.3*2.1*0.15</f>
        <v>0.72450000000000003</v>
      </c>
      <c r="D43" s="100" t="s">
        <v>82</v>
      </c>
    </row>
    <row r="44" spans="1:4" ht="18.75">
      <c r="A44" s="35">
        <f t="shared" si="3"/>
        <v>5.0399999999999991</v>
      </c>
      <c r="B44" s="36" t="s">
        <v>41</v>
      </c>
      <c r="C44" s="99">
        <f>+((2+2+1.8+1.8)*2.7)-(1*1.1)-(0.9*2.1)</f>
        <v>17.529999999999998</v>
      </c>
      <c r="D44" s="100" t="s">
        <v>81</v>
      </c>
    </row>
    <row r="45" spans="1:4" ht="31.5">
      <c r="A45" s="35">
        <f t="shared" si="3"/>
        <v>5.0499999999999989</v>
      </c>
      <c r="B45" s="36" t="s">
        <v>42</v>
      </c>
      <c r="C45" s="99">
        <f>0.15*0.15*2.85*4</f>
        <v>0.25650000000000001</v>
      </c>
      <c r="D45" s="100" t="s">
        <v>82</v>
      </c>
    </row>
    <row r="46" spans="1:4" ht="31.5">
      <c r="A46" s="35">
        <f t="shared" si="3"/>
        <v>5.0599999999999987</v>
      </c>
      <c r="B46" s="36" t="s">
        <v>43</v>
      </c>
      <c r="C46" s="99">
        <f>0.15*0.2*(2*2*1.8*1.8)</f>
        <v>0.38880000000000003</v>
      </c>
      <c r="D46" s="100" t="s">
        <v>82</v>
      </c>
    </row>
    <row r="47" spans="1:4" ht="31.5">
      <c r="A47" s="35">
        <f t="shared" si="3"/>
        <v>5.0699999999999985</v>
      </c>
      <c r="B47" s="36" t="s">
        <v>44</v>
      </c>
      <c r="C47" s="99">
        <f>2.3*2.1</f>
        <v>4.83</v>
      </c>
      <c r="D47" s="100" t="s">
        <v>81</v>
      </c>
    </row>
    <row r="48" spans="1:4">
      <c r="A48" s="35">
        <f t="shared" si="3"/>
        <v>5.0799999999999983</v>
      </c>
      <c r="B48" s="36" t="s">
        <v>45</v>
      </c>
      <c r="C48" s="99">
        <v>1</v>
      </c>
      <c r="D48" s="100" t="s">
        <v>13</v>
      </c>
    </row>
    <row r="49" spans="1:4" ht="18.75">
      <c r="A49" s="35">
        <f t="shared" si="3"/>
        <v>5.0899999999999981</v>
      </c>
      <c r="B49" s="36" t="s">
        <v>46</v>
      </c>
      <c r="C49" s="99">
        <f>+(C44*2)</f>
        <v>35.059999999999995</v>
      </c>
      <c r="D49" s="100" t="s">
        <v>81</v>
      </c>
    </row>
    <row r="50" spans="1:4" ht="18.75">
      <c r="A50" s="35">
        <f t="shared" si="3"/>
        <v>5.0999999999999979</v>
      </c>
      <c r="B50" s="36" t="s">
        <v>47</v>
      </c>
      <c r="C50" s="99">
        <f>+C49</f>
        <v>35.059999999999995</v>
      </c>
      <c r="D50" s="100" t="s">
        <v>81</v>
      </c>
    </row>
    <row r="51" spans="1:4" ht="31.5">
      <c r="A51" s="35">
        <f t="shared" si="3"/>
        <v>5.1099999999999977</v>
      </c>
      <c r="B51" s="36" t="s">
        <v>48</v>
      </c>
      <c r="C51" s="99">
        <f>0.1*0.2*(1+1)</f>
        <v>4.0000000000000008E-2</v>
      </c>
      <c r="D51" s="100" t="s">
        <v>81</v>
      </c>
    </row>
    <row r="52" spans="1:4">
      <c r="A52" s="35">
        <f t="shared" si="3"/>
        <v>5.1199999999999974</v>
      </c>
      <c r="B52" s="36" t="s">
        <v>49</v>
      </c>
      <c r="C52" s="99">
        <f>+(2.7*4)+1.7+1.7+0.9+1.5+1.5+1+1</f>
        <v>20.100000000000001</v>
      </c>
      <c r="D52" s="100" t="s">
        <v>22</v>
      </c>
    </row>
    <row r="53" spans="1:4" ht="18.75">
      <c r="A53" s="35">
        <f t="shared" si="3"/>
        <v>5.1299999999999972</v>
      </c>
      <c r="B53" s="36" t="s">
        <v>50</v>
      </c>
      <c r="C53" s="99">
        <v>12</v>
      </c>
      <c r="D53" s="100" t="s">
        <v>83</v>
      </c>
    </row>
    <row r="54" spans="1:4">
      <c r="A54" s="37"/>
      <c r="B54" s="38"/>
      <c r="C54" s="101"/>
      <c r="D54" s="34"/>
    </row>
    <row r="55" spans="1:4">
      <c r="A55" s="90" t="s">
        <v>51</v>
      </c>
      <c r="B55" s="94"/>
      <c r="C55" s="90"/>
      <c r="D55" s="90"/>
    </row>
    <row r="56" spans="1:4">
      <c r="A56" s="39"/>
      <c r="B56" s="40"/>
      <c r="C56" s="24"/>
      <c r="D56" s="23"/>
    </row>
    <row r="57" spans="1:4">
      <c r="A57" s="10" t="s">
        <v>52</v>
      </c>
      <c r="B57" s="41" t="s">
        <v>53</v>
      </c>
      <c r="C57" s="105"/>
      <c r="D57" s="106"/>
    </row>
    <row r="58" spans="1:4" ht="84.6" customHeight="1">
      <c r="A58" s="35">
        <v>1</v>
      </c>
      <c r="B58" s="36" t="s">
        <v>54</v>
      </c>
      <c r="C58" s="102">
        <v>1</v>
      </c>
      <c r="D58" s="103" t="s">
        <v>13</v>
      </c>
    </row>
    <row r="59" spans="1:4" ht="41.45" customHeight="1">
      <c r="A59" s="35">
        <v>2</v>
      </c>
      <c r="B59" s="36" t="s">
        <v>55</v>
      </c>
      <c r="C59" s="102">
        <v>1</v>
      </c>
      <c r="D59" s="103" t="s">
        <v>33</v>
      </c>
    </row>
    <row r="60" spans="1:4">
      <c r="A60" s="42"/>
      <c r="B60" s="43"/>
      <c r="C60" s="24"/>
      <c r="D60" s="23"/>
    </row>
    <row r="61" spans="1:4">
      <c r="A61" s="44"/>
      <c r="B61" s="45"/>
      <c r="C61" s="45"/>
      <c r="D61" s="45"/>
    </row>
    <row r="62" spans="1:4">
      <c r="A62" s="90" t="s">
        <v>56</v>
      </c>
      <c r="B62" s="90"/>
      <c r="C62" s="90"/>
      <c r="D62" s="90"/>
    </row>
    <row r="63" spans="1:4">
      <c r="A63" s="39"/>
      <c r="B63" s="46"/>
      <c r="C63" s="47"/>
      <c r="D63" s="48"/>
    </row>
    <row r="64" spans="1:4" ht="16.5">
      <c r="A64" s="49"/>
      <c r="B64" s="50" t="s">
        <v>57</v>
      </c>
      <c r="C64" s="51"/>
      <c r="D64" s="49"/>
    </row>
    <row r="65" spans="1:4" ht="16.5">
      <c r="A65" s="116" t="s">
        <v>58</v>
      </c>
      <c r="B65" s="116"/>
      <c r="C65" s="95">
        <v>3.5000000000000003E-2</v>
      </c>
      <c r="D65" s="52"/>
    </row>
    <row r="66" spans="1:4" ht="16.5">
      <c r="A66" s="116" t="s">
        <v>59</v>
      </c>
      <c r="B66" s="116"/>
      <c r="C66" s="95">
        <v>0.1</v>
      </c>
      <c r="D66" s="53"/>
    </row>
    <row r="67" spans="1:4" ht="16.5">
      <c r="A67" s="116" t="s">
        <v>60</v>
      </c>
      <c r="B67" s="116"/>
      <c r="C67" s="95">
        <v>0.18</v>
      </c>
      <c r="D67" s="53"/>
    </row>
    <row r="68" spans="1:4" ht="16.5">
      <c r="A68" s="116" t="s">
        <v>61</v>
      </c>
      <c r="B68" s="116"/>
      <c r="C68" s="95">
        <v>3.5000000000000003E-2</v>
      </c>
      <c r="D68" s="53"/>
    </row>
    <row r="69" spans="1:4" ht="16.5">
      <c r="A69" s="116" t="s">
        <v>62</v>
      </c>
      <c r="B69" s="116"/>
      <c r="C69" s="95">
        <v>0.04</v>
      </c>
      <c r="D69" s="53"/>
    </row>
    <row r="70" spans="1:4" ht="16.5">
      <c r="A70" s="116" t="s">
        <v>63</v>
      </c>
      <c r="B70" s="116"/>
      <c r="C70" s="95">
        <v>0.01</v>
      </c>
      <c r="D70" s="53"/>
    </row>
    <row r="71" spans="1:4" ht="16.5">
      <c r="A71" s="116" t="s">
        <v>64</v>
      </c>
      <c r="B71" s="116"/>
      <c r="C71" s="95">
        <v>1E-3</v>
      </c>
      <c r="D71" s="53"/>
    </row>
    <row r="72" spans="1:4">
      <c r="A72" s="54"/>
      <c r="B72" s="54"/>
      <c r="C72" s="55"/>
      <c r="D72" s="56"/>
    </row>
    <row r="73" spans="1:4">
      <c r="A73" s="93" t="s">
        <v>65</v>
      </c>
      <c r="B73" s="93"/>
      <c r="C73" s="93"/>
      <c r="D73" s="93"/>
    </row>
    <row r="74" spans="1:4">
      <c r="A74" s="54"/>
      <c r="B74" s="54"/>
      <c r="C74" s="55"/>
      <c r="D74" s="56"/>
    </row>
    <row r="75" spans="1:4">
      <c r="A75" s="54"/>
      <c r="B75" s="54"/>
      <c r="C75" s="55"/>
      <c r="D75" s="56"/>
    </row>
    <row r="76" spans="1:4" ht="16.5">
      <c r="A76" s="111" t="s">
        <v>66</v>
      </c>
      <c r="B76" s="112"/>
      <c r="C76" s="95">
        <v>0.05</v>
      </c>
      <c r="D76" s="56"/>
    </row>
    <row r="77" spans="1:4">
      <c r="A77" s="54"/>
      <c r="B77" s="54"/>
      <c r="C77" s="96"/>
      <c r="D77" s="56"/>
    </row>
    <row r="78" spans="1:4">
      <c r="A78" s="111" t="s">
        <v>67</v>
      </c>
      <c r="B78" s="112"/>
      <c r="C78" s="56" t="s">
        <v>13</v>
      </c>
    </row>
    <row r="79" spans="1:4">
      <c r="A79" s="111"/>
      <c r="B79" s="112"/>
      <c r="C79" s="97"/>
    </row>
    <row r="80" spans="1:4">
      <c r="A80" s="111" t="s">
        <v>68</v>
      </c>
      <c r="B80" s="112"/>
      <c r="C80" s="56" t="s">
        <v>13</v>
      </c>
    </row>
    <row r="81" spans="1:4">
      <c r="A81" s="58"/>
      <c r="B81" s="58"/>
      <c r="C81" s="59"/>
      <c r="D81" s="56"/>
    </row>
    <row r="82" spans="1:4" ht="16.5" thickBot="1">
      <c r="A82" s="58"/>
      <c r="B82" s="58"/>
      <c r="C82" s="59"/>
      <c r="D82" s="56"/>
    </row>
    <row r="83" spans="1:4" ht="16.5" thickBot="1">
      <c r="A83" s="113" t="s">
        <v>69</v>
      </c>
      <c r="B83" s="113"/>
      <c r="C83" s="113"/>
      <c r="D83" s="113"/>
    </row>
    <row r="84" spans="1:4">
      <c r="A84" s="60"/>
      <c r="B84" s="60"/>
      <c r="C84" s="60"/>
      <c r="D84" s="60"/>
    </row>
    <row r="85" spans="1:4">
      <c r="A85" s="60"/>
      <c r="B85" s="60"/>
      <c r="C85" s="60"/>
      <c r="D85" s="60"/>
    </row>
    <row r="86" spans="1:4">
      <c r="A86" s="61"/>
      <c r="B86" s="62"/>
      <c r="C86" s="63"/>
      <c r="D86" s="64"/>
    </row>
    <row r="87" spans="1:4">
      <c r="A87" s="110" t="s">
        <v>70</v>
      </c>
      <c r="B87" s="110"/>
      <c r="C87" s="114" t="s">
        <v>71</v>
      </c>
      <c r="D87" s="114"/>
    </row>
    <row r="88" spans="1:4">
      <c r="A88" s="110" t="s">
        <v>72</v>
      </c>
      <c r="B88" s="110"/>
      <c r="C88" s="114" t="s">
        <v>73</v>
      </c>
      <c r="D88" s="114"/>
    </row>
    <row r="89" spans="1:4">
      <c r="A89" s="110" t="s">
        <v>74</v>
      </c>
      <c r="B89" s="110"/>
      <c r="C89" s="114" t="s">
        <v>75</v>
      </c>
      <c r="D89" s="114"/>
    </row>
    <row r="90" spans="1:4">
      <c r="A90" s="61"/>
      <c r="B90" s="65"/>
      <c r="C90" s="63"/>
      <c r="D90" s="64"/>
    </row>
    <row r="91" spans="1:4">
      <c r="A91" s="114"/>
      <c r="B91" s="114"/>
      <c r="C91" s="114"/>
      <c r="D91" s="114"/>
    </row>
    <row r="92" spans="1:4">
      <c r="A92" s="110" t="s">
        <v>76</v>
      </c>
      <c r="B92" s="110"/>
      <c r="C92" s="110"/>
      <c r="D92" s="110"/>
    </row>
    <row r="93" spans="1:4">
      <c r="A93" s="110" t="s">
        <v>77</v>
      </c>
      <c r="B93" s="110"/>
      <c r="C93" s="110"/>
      <c r="D93" s="110"/>
    </row>
    <row r="94" spans="1:4">
      <c r="A94" s="110" t="s">
        <v>78</v>
      </c>
      <c r="B94" s="110"/>
      <c r="C94" s="110"/>
      <c r="D94" s="110"/>
    </row>
    <row r="95" spans="1:4">
      <c r="A95" s="66"/>
      <c r="B95" s="67"/>
      <c r="C95" s="68"/>
      <c r="D95" s="69"/>
    </row>
    <row r="96" spans="1:4">
      <c r="A96" s="70"/>
      <c r="B96" s="71"/>
      <c r="C96" s="72"/>
      <c r="D96" s="73"/>
    </row>
    <row r="97" spans="1:4">
      <c r="A97" s="70"/>
      <c r="B97" s="71"/>
      <c r="C97" s="72"/>
      <c r="D97" s="73"/>
    </row>
    <row r="98" spans="1:4">
      <c r="A98" s="70"/>
      <c r="B98" s="71"/>
      <c r="C98" s="72"/>
      <c r="D98" s="73"/>
    </row>
    <row r="99" spans="1:4">
      <c r="A99" s="70"/>
      <c r="B99" s="71"/>
      <c r="C99" s="72"/>
      <c r="D99" s="73"/>
    </row>
    <row r="100" spans="1:4">
      <c r="A100" s="70"/>
      <c r="B100" s="71"/>
      <c r="C100" s="72"/>
      <c r="D100" s="73"/>
    </row>
    <row r="101" spans="1:4">
      <c r="A101" s="70"/>
      <c r="B101" s="71"/>
      <c r="C101" s="72"/>
      <c r="D101" s="73"/>
    </row>
    <row r="102" spans="1:4">
      <c r="A102" s="70"/>
      <c r="B102" s="71"/>
      <c r="C102" s="72"/>
      <c r="D102" s="73"/>
    </row>
    <row r="103" spans="1:4">
      <c r="A103" s="70"/>
      <c r="B103" s="71"/>
      <c r="C103" s="72"/>
      <c r="D103" s="73"/>
    </row>
    <row r="104" spans="1:4">
      <c r="A104" s="70"/>
      <c r="B104" s="74"/>
      <c r="C104" s="72"/>
      <c r="D104" s="73"/>
    </row>
    <row r="105" spans="1:4">
      <c r="A105" s="70"/>
      <c r="B105" s="74"/>
      <c r="C105" s="72"/>
      <c r="D105" s="73"/>
    </row>
    <row r="106" spans="1:4">
      <c r="A106" s="70"/>
      <c r="B106" s="74"/>
      <c r="C106" s="72"/>
      <c r="D106" s="73"/>
    </row>
    <row r="107" spans="1:4">
      <c r="A107" s="70"/>
      <c r="B107" s="74"/>
      <c r="C107" s="72"/>
      <c r="D107" s="73"/>
    </row>
    <row r="108" spans="1:4">
      <c r="A108" s="70"/>
      <c r="B108" s="74"/>
      <c r="C108" s="72"/>
      <c r="D108" s="73"/>
    </row>
    <row r="109" spans="1:4">
      <c r="A109" s="70"/>
      <c r="B109" s="74"/>
      <c r="C109" s="72"/>
      <c r="D109" s="73"/>
    </row>
    <row r="110" spans="1:4">
      <c r="A110" s="70"/>
      <c r="B110" s="74"/>
      <c r="C110" s="72"/>
      <c r="D110" s="73"/>
    </row>
    <row r="111" spans="1:4">
      <c r="A111" s="70"/>
      <c r="B111" s="74"/>
      <c r="C111" s="75"/>
      <c r="D111" s="73"/>
    </row>
    <row r="112" spans="1:4">
      <c r="A112" s="76"/>
      <c r="B112" s="77"/>
      <c r="C112" s="78"/>
      <c r="D112" s="79"/>
    </row>
    <row r="113" spans="1:4">
      <c r="A113" s="76"/>
      <c r="B113" s="77"/>
      <c r="C113" s="81"/>
      <c r="D113" s="79"/>
    </row>
    <row r="114" spans="1:4">
      <c r="A114" s="82"/>
      <c r="B114" s="83"/>
      <c r="C114" s="81"/>
      <c r="D114" s="79"/>
    </row>
    <row r="115" spans="1:4">
      <c r="A115" s="76"/>
      <c r="B115" s="77"/>
      <c r="C115" s="80"/>
      <c r="D115" s="79"/>
    </row>
    <row r="116" spans="1:4">
      <c r="A116" s="76"/>
      <c r="B116" s="77"/>
      <c r="C116" s="80"/>
      <c r="D116" s="79"/>
    </row>
    <row r="117" spans="1:4">
      <c r="A117" s="76"/>
      <c r="B117" s="77"/>
      <c r="C117" s="80"/>
      <c r="D117" s="79"/>
    </row>
    <row r="118" spans="1:4">
      <c r="A118" s="76"/>
      <c r="B118" s="77"/>
      <c r="C118" s="80"/>
      <c r="D118" s="79"/>
    </row>
    <row r="119" spans="1:4">
      <c r="A119" s="76"/>
      <c r="B119" s="77"/>
      <c r="C119" s="80"/>
      <c r="D119" s="79"/>
    </row>
    <row r="120" spans="1:4">
      <c r="A120" s="76"/>
      <c r="B120" s="77"/>
      <c r="C120" s="80"/>
      <c r="D120" s="79"/>
    </row>
    <row r="121" spans="1:4">
      <c r="A121" s="76"/>
      <c r="B121" s="77"/>
      <c r="C121" s="80"/>
      <c r="D121" s="79"/>
    </row>
    <row r="122" spans="1:4">
      <c r="A122" s="76"/>
      <c r="B122" s="77"/>
      <c r="C122" s="80"/>
      <c r="D122" s="79"/>
    </row>
    <row r="123" spans="1:4">
      <c r="A123" s="76"/>
      <c r="B123" s="77"/>
      <c r="C123" s="80"/>
      <c r="D123" s="79"/>
    </row>
    <row r="124" spans="1:4">
      <c r="A124" s="76"/>
      <c r="B124" s="77"/>
      <c r="C124" s="80"/>
      <c r="D124" s="79"/>
    </row>
    <row r="125" spans="1:4">
      <c r="A125" s="76"/>
      <c r="B125" s="77"/>
      <c r="C125" s="78"/>
      <c r="D125" s="79"/>
    </row>
    <row r="126" spans="1:4">
      <c r="A126" s="76"/>
      <c r="B126" s="77"/>
      <c r="C126" s="78"/>
      <c r="D126" s="79"/>
    </row>
    <row r="127" spans="1:4">
      <c r="A127" s="76"/>
      <c r="B127" s="77"/>
      <c r="C127" s="81"/>
      <c r="D127" s="79"/>
    </row>
    <row r="128" spans="1:4">
      <c r="A128" s="82"/>
      <c r="B128" s="83"/>
      <c r="C128" s="81"/>
      <c r="D128" s="79"/>
    </row>
    <row r="129" spans="1:4">
      <c r="A129" s="76"/>
      <c r="B129" s="77"/>
      <c r="C129" s="80"/>
      <c r="D129" s="79"/>
    </row>
    <row r="130" spans="1:4">
      <c r="A130" s="76"/>
      <c r="B130" s="77"/>
      <c r="C130" s="80"/>
      <c r="D130" s="79"/>
    </row>
    <row r="131" spans="1:4">
      <c r="A131" s="76"/>
      <c r="B131" s="77"/>
      <c r="C131" s="80"/>
      <c r="D131" s="79"/>
    </row>
    <row r="132" spans="1:4">
      <c r="A132" s="76"/>
      <c r="B132" s="77"/>
      <c r="C132" s="80"/>
      <c r="D132" s="79"/>
    </row>
    <row r="133" spans="1:4">
      <c r="A133" s="76"/>
      <c r="B133" s="77"/>
      <c r="C133" s="80"/>
      <c r="D133" s="79"/>
    </row>
    <row r="134" spans="1:4">
      <c r="A134" s="76"/>
      <c r="B134" s="77"/>
      <c r="C134" s="80"/>
      <c r="D134" s="79"/>
    </row>
    <row r="135" spans="1:4">
      <c r="A135" s="76"/>
      <c r="B135" s="77"/>
      <c r="C135" s="80"/>
      <c r="D135" s="79"/>
    </row>
    <row r="136" spans="1:4">
      <c r="A136" s="76"/>
      <c r="B136" s="77"/>
      <c r="C136" s="80"/>
      <c r="D136" s="79"/>
    </row>
    <row r="137" spans="1:4">
      <c r="A137" s="76"/>
      <c r="B137" s="77"/>
      <c r="C137" s="80"/>
      <c r="D137" s="79"/>
    </row>
    <row r="138" spans="1:4">
      <c r="A138" s="76"/>
      <c r="B138" s="77"/>
      <c r="C138" s="80"/>
      <c r="D138" s="79"/>
    </row>
    <row r="139" spans="1:4">
      <c r="A139" s="76"/>
      <c r="B139" s="77"/>
      <c r="C139" s="78"/>
      <c r="D139" s="79"/>
    </row>
    <row r="140" spans="1:4">
      <c r="A140" s="76"/>
      <c r="B140" s="77"/>
      <c r="C140" s="78"/>
      <c r="D140" s="79"/>
    </row>
    <row r="141" spans="1:4">
      <c r="A141" s="76"/>
      <c r="B141" s="77"/>
      <c r="C141" s="81"/>
      <c r="D141" s="79"/>
    </row>
    <row r="142" spans="1:4">
      <c r="A142" s="82"/>
      <c r="B142" s="83"/>
      <c r="C142" s="81"/>
      <c r="D142" s="79"/>
    </row>
    <row r="143" spans="1:4">
      <c r="A143" s="76"/>
      <c r="B143" s="77"/>
      <c r="C143" s="80"/>
      <c r="D143" s="79"/>
    </row>
    <row r="144" spans="1:4">
      <c r="A144" s="76"/>
      <c r="B144" s="77"/>
      <c r="C144" s="80"/>
      <c r="D144" s="79"/>
    </row>
    <row r="145" spans="1:4">
      <c r="A145" s="76"/>
      <c r="B145" s="77"/>
      <c r="C145" s="80"/>
      <c r="D145" s="79"/>
    </row>
    <row r="146" spans="1:4">
      <c r="A146" s="76"/>
      <c r="B146" s="77"/>
      <c r="C146" s="80"/>
      <c r="D146" s="79"/>
    </row>
    <row r="147" spans="1:4">
      <c r="A147" s="76"/>
      <c r="B147" s="77"/>
      <c r="C147" s="80"/>
      <c r="D147" s="79"/>
    </row>
    <row r="148" spans="1:4">
      <c r="A148" s="84"/>
      <c r="C148" s="85"/>
    </row>
    <row r="149" spans="1:4">
      <c r="A149" s="84"/>
      <c r="C149" s="85"/>
    </row>
    <row r="150" spans="1:4">
      <c r="A150" s="84"/>
      <c r="C150" s="85"/>
    </row>
    <row r="151" spans="1:4">
      <c r="A151" s="84"/>
      <c r="C151" s="85"/>
    </row>
    <row r="152" spans="1:4">
      <c r="A152" s="84"/>
      <c r="C152" s="85"/>
    </row>
    <row r="153" spans="1:4">
      <c r="A153" s="84"/>
      <c r="C153" s="85"/>
    </row>
    <row r="154" spans="1:4">
      <c r="A154" s="84"/>
      <c r="C154" s="85"/>
    </row>
    <row r="155" spans="1:4">
      <c r="A155" s="84"/>
      <c r="C155" s="85"/>
    </row>
    <row r="156" spans="1:4">
      <c r="A156" s="84"/>
      <c r="C156" s="85"/>
    </row>
    <row r="157" spans="1:4">
      <c r="A157" s="84"/>
      <c r="C157" s="85"/>
    </row>
    <row r="158" spans="1:4">
      <c r="A158" s="84"/>
      <c r="C158" s="85"/>
    </row>
    <row r="159" spans="1:4">
      <c r="A159" s="84"/>
      <c r="C159" s="85"/>
    </row>
    <row r="160" spans="1:4">
      <c r="A160" s="84"/>
      <c r="C160" s="85"/>
    </row>
    <row r="161" spans="1:3">
      <c r="A161" s="84"/>
      <c r="C161" s="85"/>
    </row>
    <row r="162" spans="1:3">
      <c r="A162" s="84"/>
      <c r="C162" s="85"/>
    </row>
    <row r="163" spans="1:3">
      <c r="A163" s="84"/>
      <c r="C163" s="85"/>
    </row>
    <row r="164" spans="1:3">
      <c r="A164" s="84"/>
      <c r="C164" s="85"/>
    </row>
    <row r="165" spans="1:3">
      <c r="A165" s="84"/>
      <c r="C165" s="85"/>
    </row>
    <row r="166" spans="1:3">
      <c r="A166" s="84"/>
      <c r="C166" s="85"/>
    </row>
    <row r="167" spans="1:3">
      <c r="A167" s="84"/>
      <c r="C167" s="85"/>
    </row>
    <row r="168" spans="1:3">
      <c r="A168" s="84"/>
      <c r="C168" s="85"/>
    </row>
    <row r="169" spans="1:3">
      <c r="A169" s="84"/>
      <c r="C169" s="85"/>
    </row>
    <row r="170" spans="1:3">
      <c r="A170" s="84"/>
      <c r="C170" s="85"/>
    </row>
    <row r="171" spans="1:3">
      <c r="A171" s="84"/>
      <c r="C171" s="85"/>
    </row>
    <row r="172" spans="1:3">
      <c r="A172" s="84"/>
      <c r="C172" s="85"/>
    </row>
    <row r="173" spans="1:3">
      <c r="A173" s="84"/>
      <c r="C173" s="85"/>
    </row>
    <row r="174" spans="1:3">
      <c r="A174" s="84"/>
      <c r="C174" s="85"/>
    </row>
    <row r="175" spans="1:3">
      <c r="A175" s="84"/>
      <c r="C175" s="85"/>
    </row>
    <row r="176" spans="1:3">
      <c r="A176" s="84"/>
      <c r="C176" s="85"/>
    </row>
    <row r="177" spans="1:3">
      <c r="A177" s="84"/>
      <c r="C177" s="85"/>
    </row>
    <row r="178" spans="1:3">
      <c r="A178" s="84"/>
      <c r="C178" s="85"/>
    </row>
    <row r="179" spans="1:3">
      <c r="A179" s="84"/>
      <c r="C179" s="85"/>
    </row>
    <row r="180" spans="1:3">
      <c r="A180" s="84"/>
      <c r="C180" s="85"/>
    </row>
    <row r="181" spans="1:3">
      <c r="A181" s="84"/>
      <c r="C181" s="85"/>
    </row>
    <row r="182" spans="1:3">
      <c r="A182" s="84"/>
      <c r="C182" s="85"/>
    </row>
    <row r="183" spans="1:3">
      <c r="A183" s="84"/>
      <c r="C183" s="85"/>
    </row>
    <row r="184" spans="1:3">
      <c r="A184" s="84"/>
      <c r="C184" s="85"/>
    </row>
    <row r="185" spans="1:3">
      <c r="A185" s="84"/>
      <c r="C185" s="85"/>
    </row>
    <row r="186" spans="1:3">
      <c r="A186" s="84"/>
      <c r="C186" s="85"/>
    </row>
    <row r="187" spans="1:3">
      <c r="A187" s="84"/>
      <c r="C187" s="85"/>
    </row>
    <row r="188" spans="1:3">
      <c r="A188" s="84"/>
      <c r="C188" s="85"/>
    </row>
    <row r="189" spans="1:3">
      <c r="A189" s="84"/>
      <c r="C189" s="85"/>
    </row>
    <row r="190" spans="1:3">
      <c r="A190" s="84"/>
      <c r="C190" s="85"/>
    </row>
    <row r="191" spans="1:3">
      <c r="A191" s="84"/>
      <c r="C191" s="85"/>
    </row>
    <row r="192" spans="1:3">
      <c r="A192" s="84"/>
      <c r="C192" s="85"/>
    </row>
    <row r="193" spans="1:3">
      <c r="A193" s="84"/>
      <c r="C193" s="85"/>
    </row>
    <row r="194" spans="1:3">
      <c r="A194" s="84"/>
      <c r="C194" s="85"/>
    </row>
    <row r="195" spans="1:3">
      <c r="A195" s="84"/>
      <c r="C195" s="85"/>
    </row>
    <row r="196" spans="1:3">
      <c r="A196" s="84"/>
      <c r="B196" s="86"/>
      <c r="C196" s="85"/>
    </row>
    <row r="197" spans="1:3">
      <c r="A197" s="84"/>
      <c r="B197" s="86"/>
      <c r="C197" s="85"/>
    </row>
    <row r="198" spans="1:3">
      <c r="A198" s="84"/>
      <c r="B198" s="86"/>
      <c r="C198" s="85"/>
    </row>
    <row r="199" spans="1:3">
      <c r="A199" s="84"/>
      <c r="B199" s="86"/>
      <c r="C199" s="85"/>
    </row>
    <row r="200" spans="1:3">
      <c r="A200" s="84"/>
      <c r="B200" s="86"/>
      <c r="C200" s="85"/>
    </row>
    <row r="201" spans="1:3">
      <c r="A201" s="84"/>
      <c r="B201" s="86"/>
      <c r="C201" s="85"/>
    </row>
    <row r="202" spans="1:3">
      <c r="A202" s="84"/>
      <c r="B202" s="86"/>
      <c r="C202" s="85"/>
    </row>
    <row r="203" spans="1:3">
      <c r="A203" s="84"/>
      <c r="B203" s="86"/>
      <c r="C203" s="87"/>
    </row>
    <row r="204" spans="1:3">
      <c r="A204" s="84"/>
      <c r="B204" s="86"/>
      <c r="C204" s="87"/>
    </row>
    <row r="205" spans="1:3">
      <c r="A205" s="84"/>
      <c r="B205" s="86"/>
    </row>
    <row r="206" spans="1:3">
      <c r="A206" s="88"/>
      <c r="B206" s="89"/>
    </row>
    <row r="207" spans="1:3">
      <c r="A207" s="84"/>
      <c r="B207" s="86"/>
      <c r="C207" s="85"/>
    </row>
    <row r="208" spans="1:3">
      <c r="A208" s="84"/>
      <c r="B208" s="86"/>
      <c r="C208" s="85"/>
    </row>
    <row r="209" spans="1:3">
      <c r="A209" s="84"/>
      <c r="B209" s="86"/>
      <c r="C209" s="85"/>
    </row>
    <row r="210" spans="1:3">
      <c r="A210" s="84"/>
      <c r="B210" s="86"/>
      <c r="C210" s="85"/>
    </row>
    <row r="211" spans="1:3">
      <c r="A211" s="84"/>
      <c r="B211" s="86"/>
      <c r="C211" s="85"/>
    </row>
    <row r="212" spans="1:3">
      <c r="A212" s="84"/>
      <c r="B212" s="86"/>
      <c r="C212" s="85"/>
    </row>
    <row r="213" spans="1:3">
      <c r="A213" s="84"/>
      <c r="B213" s="86"/>
      <c r="C213" s="85"/>
    </row>
    <row r="214" spans="1:3">
      <c r="A214" s="84"/>
      <c r="B214" s="86"/>
      <c r="C214" s="85"/>
    </row>
    <row r="215" spans="1:3">
      <c r="A215" s="84"/>
      <c r="B215" s="86"/>
      <c r="C215" s="85"/>
    </row>
    <row r="216" spans="1:3">
      <c r="A216" s="84"/>
      <c r="B216" s="86"/>
      <c r="C216" s="85"/>
    </row>
    <row r="217" spans="1:3">
      <c r="A217" s="84"/>
      <c r="B217" s="86"/>
      <c r="C217" s="87"/>
    </row>
    <row r="218" spans="1:3">
      <c r="A218" s="84"/>
      <c r="B218" s="86"/>
      <c r="C218" s="87"/>
    </row>
    <row r="219" spans="1:3">
      <c r="A219" s="84"/>
      <c r="B219" s="86"/>
    </row>
    <row r="220" spans="1:3">
      <c r="A220" s="88"/>
      <c r="B220" s="89"/>
    </row>
    <row r="221" spans="1:3">
      <c r="A221" s="84"/>
      <c r="B221" s="86"/>
      <c r="C221" s="85"/>
    </row>
    <row r="222" spans="1:3">
      <c r="A222" s="84"/>
      <c r="B222" s="86"/>
      <c r="C222" s="85"/>
    </row>
    <row r="223" spans="1:3">
      <c r="A223" s="84"/>
      <c r="B223" s="86"/>
      <c r="C223" s="85"/>
    </row>
    <row r="224" spans="1:3">
      <c r="A224" s="84"/>
      <c r="B224" s="86"/>
      <c r="C224" s="85"/>
    </row>
    <row r="225" spans="1:3">
      <c r="A225" s="84"/>
      <c r="B225" s="86"/>
      <c r="C225" s="85"/>
    </row>
    <row r="226" spans="1:3">
      <c r="A226" s="84"/>
      <c r="B226" s="86"/>
      <c r="C226" s="85"/>
    </row>
    <row r="227" spans="1:3">
      <c r="A227" s="84"/>
      <c r="B227" s="86"/>
      <c r="C227" s="85"/>
    </row>
    <row r="228" spans="1:3">
      <c r="A228" s="84"/>
      <c r="B228" s="86"/>
      <c r="C228" s="85"/>
    </row>
    <row r="229" spans="1:3">
      <c r="A229" s="84"/>
      <c r="B229" s="86"/>
      <c r="C229" s="85"/>
    </row>
    <row r="230" spans="1:3">
      <c r="A230" s="84"/>
      <c r="B230" s="86"/>
      <c r="C230" s="85"/>
    </row>
    <row r="231" spans="1:3">
      <c r="A231" s="84"/>
      <c r="B231" s="86"/>
      <c r="C231" s="87"/>
    </row>
    <row r="232" spans="1:3">
      <c r="A232" s="84"/>
      <c r="B232" s="86"/>
      <c r="C232" s="87"/>
    </row>
    <row r="233" spans="1:3">
      <c r="A233" s="84"/>
      <c r="B233" s="86"/>
    </row>
    <row r="234" spans="1:3">
      <c r="A234" s="88"/>
      <c r="B234" s="89"/>
    </row>
    <row r="235" spans="1:3">
      <c r="A235" s="84"/>
      <c r="B235" s="86"/>
      <c r="C235" s="85"/>
    </row>
    <row r="236" spans="1:3">
      <c r="A236" s="84"/>
      <c r="B236" s="86"/>
      <c r="C236" s="85"/>
    </row>
    <row r="237" spans="1:3">
      <c r="A237" s="84"/>
      <c r="B237" s="86"/>
      <c r="C237" s="85"/>
    </row>
    <row r="238" spans="1:3">
      <c r="A238" s="84"/>
      <c r="B238" s="86"/>
      <c r="C238" s="85"/>
    </row>
    <row r="239" spans="1:3">
      <c r="A239" s="84"/>
      <c r="B239" s="86"/>
      <c r="C239" s="85"/>
    </row>
    <row r="240" spans="1:3">
      <c r="A240" s="84"/>
      <c r="B240" s="86"/>
      <c r="C240" s="85"/>
    </row>
    <row r="241" spans="1:3">
      <c r="A241" s="84"/>
      <c r="B241" s="86"/>
      <c r="C241" s="85"/>
    </row>
    <row r="242" spans="1:3">
      <c r="A242" s="84"/>
      <c r="B242" s="86"/>
      <c r="C242" s="85"/>
    </row>
    <row r="243" spans="1:3">
      <c r="A243" s="84"/>
      <c r="B243" s="86"/>
      <c r="C243" s="85"/>
    </row>
    <row r="244" spans="1:3">
      <c r="A244" s="84"/>
      <c r="B244" s="86"/>
      <c r="C244" s="85"/>
    </row>
    <row r="245" spans="1:3">
      <c r="A245" s="84"/>
      <c r="B245" s="86"/>
      <c r="C245" s="85"/>
    </row>
    <row r="246" spans="1:3">
      <c r="A246" s="84"/>
      <c r="B246" s="86"/>
      <c r="C246" s="87"/>
    </row>
    <row r="247" spans="1:3">
      <c r="A247" s="84"/>
      <c r="B247" s="86"/>
      <c r="C247" s="87"/>
    </row>
    <row r="248" spans="1:3">
      <c r="A248" s="84"/>
      <c r="B248" s="86"/>
    </row>
    <row r="249" spans="1:3">
      <c r="A249" s="84"/>
      <c r="B249" s="89"/>
    </row>
    <row r="250" spans="1:3">
      <c r="A250" s="84"/>
      <c r="B250" s="89"/>
    </row>
    <row r="251" spans="1:3">
      <c r="A251" s="88"/>
      <c r="B251" s="89"/>
    </row>
    <row r="252" spans="1:3">
      <c r="A252" s="84"/>
      <c r="B252" s="86"/>
      <c r="C252" s="85"/>
    </row>
    <row r="253" spans="1:3">
      <c r="A253" s="84"/>
      <c r="B253" s="86"/>
      <c r="C253" s="85"/>
    </row>
    <row r="254" spans="1:3">
      <c r="A254" s="84"/>
      <c r="B254" s="86"/>
      <c r="C254" s="85"/>
    </row>
    <row r="255" spans="1:3">
      <c r="A255" s="84"/>
      <c r="B255" s="86"/>
      <c r="C255" s="85"/>
    </row>
    <row r="256" spans="1:3">
      <c r="A256" s="84"/>
      <c r="B256" s="86"/>
      <c r="C256" s="85"/>
    </row>
    <row r="257" spans="1:3">
      <c r="A257" s="84"/>
      <c r="B257" s="86"/>
      <c r="C257" s="85"/>
    </row>
    <row r="258" spans="1:3">
      <c r="A258" s="84"/>
      <c r="B258" s="86"/>
      <c r="C258" s="85"/>
    </row>
    <row r="259" spans="1:3">
      <c r="A259" s="84"/>
      <c r="B259" s="86"/>
      <c r="C259" s="85"/>
    </row>
    <row r="260" spans="1:3">
      <c r="A260" s="84"/>
      <c r="B260" s="86"/>
      <c r="C260" s="85"/>
    </row>
    <row r="261" spans="1:3">
      <c r="A261" s="84"/>
      <c r="B261" s="86"/>
      <c r="C261" s="85"/>
    </row>
    <row r="262" spans="1:3">
      <c r="A262" s="84"/>
      <c r="B262" s="86"/>
      <c r="C262" s="87"/>
    </row>
    <row r="263" spans="1:3">
      <c r="A263" s="84"/>
      <c r="B263" s="86"/>
      <c r="C263" s="87"/>
    </row>
    <row r="264" spans="1:3">
      <c r="A264" s="84"/>
      <c r="B264" s="86"/>
    </row>
    <row r="265" spans="1:3">
      <c r="A265" s="88"/>
      <c r="B265" s="89"/>
    </row>
    <row r="266" spans="1:3">
      <c r="A266" s="84"/>
      <c r="B266" s="86"/>
      <c r="C266" s="85"/>
    </row>
    <row r="267" spans="1:3">
      <c r="A267" s="84"/>
      <c r="B267" s="86"/>
      <c r="C267" s="85"/>
    </row>
    <row r="268" spans="1:3">
      <c r="A268" s="84"/>
      <c r="B268" s="86"/>
      <c r="C268" s="85"/>
    </row>
    <row r="269" spans="1:3">
      <c r="A269" s="84"/>
      <c r="B269" s="86"/>
      <c r="C269" s="85"/>
    </row>
    <row r="270" spans="1:3">
      <c r="A270" s="84"/>
      <c r="B270" s="86"/>
      <c r="C270" s="85"/>
    </row>
    <row r="271" spans="1:3">
      <c r="A271" s="84"/>
      <c r="B271" s="86"/>
      <c r="C271" s="85"/>
    </row>
    <row r="272" spans="1:3">
      <c r="A272" s="84"/>
      <c r="B272" s="86"/>
      <c r="C272" s="85"/>
    </row>
    <row r="273" spans="1:3">
      <c r="A273" s="84"/>
      <c r="B273" s="86"/>
      <c r="C273" s="85"/>
    </row>
    <row r="274" spans="1:3">
      <c r="A274" s="84"/>
      <c r="B274" s="86"/>
      <c r="C274" s="85"/>
    </row>
    <row r="275" spans="1:3">
      <c r="A275" s="84"/>
      <c r="B275" s="86"/>
      <c r="C275" s="85"/>
    </row>
    <row r="276" spans="1:3">
      <c r="A276" s="84"/>
      <c r="B276" s="86"/>
      <c r="C276" s="87"/>
    </row>
    <row r="277" spans="1:3">
      <c r="A277" s="84"/>
      <c r="B277" s="86"/>
      <c r="C277" s="87"/>
    </row>
    <row r="278" spans="1:3">
      <c r="A278" s="84"/>
      <c r="B278" s="86"/>
    </row>
    <row r="279" spans="1:3">
      <c r="A279" s="88"/>
      <c r="B279" s="89"/>
    </row>
    <row r="280" spans="1:3">
      <c r="A280" s="84"/>
      <c r="B280" s="86"/>
      <c r="C280" s="85"/>
    </row>
    <row r="281" spans="1:3">
      <c r="A281" s="84"/>
      <c r="B281" s="86"/>
      <c r="C281" s="85"/>
    </row>
    <row r="282" spans="1:3">
      <c r="A282" s="84"/>
      <c r="B282" s="86"/>
      <c r="C282" s="85"/>
    </row>
    <row r="283" spans="1:3">
      <c r="A283" s="84"/>
      <c r="B283" s="86"/>
      <c r="C283" s="85"/>
    </row>
    <row r="284" spans="1:3">
      <c r="A284" s="84"/>
      <c r="B284" s="86"/>
      <c r="C284" s="85"/>
    </row>
    <row r="285" spans="1:3">
      <c r="A285" s="84"/>
      <c r="B285" s="86"/>
      <c r="C285" s="85"/>
    </row>
    <row r="286" spans="1:3">
      <c r="A286" s="84"/>
      <c r="B286" s="86"/>
      <c r="C286" s="85"/>
    </row>
    <row r="287" spans="1:3">
      <c r="A287" s="84"/>
      <c r="B287" s="86"/>
      <c r="C287" s="85"/>
    </row>
    <row r="288" spans="1:3">
      <c r="A288" s="84"/>
      <c r="B288" s="86"/>
      <c r="C288" s="85"/>
    </row>
    <row r="289" spans="1:3">
      <c r="A289" s="84"/>
      <c r="B289" s="86"/>
      <c r="C289" s="85"/>
    </row>
  </sheetData>
  <mergeCells count="27">
    <mergeCell ref="A94:D94"/>
    <mergeCell ref="A79:B79"/>
    <mergeCell ref="A80:B80"/>
    <mergeCell ref="A83:D83"/>
    <mergeCell ref="A87:B87"/>
    <mergeCell ref="C87:D87"/>
    <mergeCell ref="A88:B88"/>
    <mergeCell ref="C88:D88"/>
    <mergeCell ref="A89:B89"/>
    <mergeCell ref="C89:D89"/>
    <mergeCell ref="A91:D91"/>
    <mergeCell ref="A1:D1"/>
    <mergeCell ref="A2:D2"/>
    <mergeCell ref="A4:D4"/>
    <mergeCell ref="A92:D92"/>
    <mergeCell ref="A93:D93"/>
    <mergeCell ref="A5:D5"/>
    <mergeCell ref="A9:D9"/>
    <mergeCell ref="A69:B69"/>
    <mergeCell ref="A70:B70"/>
    <mergeCell ref="A71:B71"/>
    <mergeCell ref="A76:B76"/>
    <mergeCell ref="A78:B78"/>
    <mergeCell ref="A65:B65"/>
    <mergeCell ref="A66:B66"/>
    <mergeCell ref="A67:B67"/>
    <mergeCell ref="A68:B68"/>
  </mergeCells>
  <pageMargins left="0.7" right="0.7" top="0.75" bottom="0.75" header="0.3" footer="0.3"/>
  <pageSetup scale="65" fitToHeight="0" orientation="portrait" r:id="rId1"/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RELEVO SAN MARCOS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Cosme Lantigua Lantigua</cp:lastModifiedBy>
  <dcterms:created xsi:type="dcterms:W3CDTF">2021-09-23T12:20:46Z</dcterms:created>
  <dcterms:modified xsi:type="dcterms:W3CDTF">2021-10-13T21:27:54Z</dcterms:modified>
</cp:coreProperties>
</file>