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ificación y Desarrollo\Confidencial\Confidencial 2023\Informe físico financiero\2023\"/>
    </mc:Choice>
  </mc:AlternateContent>
  <xr:revisionPtr revIDLastSave="0" documentId="13_ncr:1_{98476A31-28B7-4A6F-8FE3-0FCC73ED93ED}" xr6:coauthVersionLast="47" xr6:coauthVersionMax="47" xr10:uidLastSave="{00000000-0000-0000-0000-000000000000}"/>
  <bookViews>
    <workbookView xWindow="-110" yWindow="-110" windowWidth="19420" windowHeight="10300" xr2:uid="{4338FEAE-DB8E-4C02-BE6D-DDC1311F061E}"/>
  </bookViews>
  <sheets>
    <sheet name="Programa 11" sheetId="1" r:id="rId1"/>
    <sheet name="Programa 12" sheetId="2" r:id="rId2"/>
    <sheet name="Programa 13" sheetId="3" r:id="rId3"/>
  </sheets>
  <externalReferences>
    <externalReference r:id="rId4"/>
  </externalReferences>
  <definedNames>
    <definedName name="_xlnm.Print_Area" localSheetId="0">'Programa 11'!$A$1:$J$56</definedName>
    <definedName name="_xlnm.Print_Area" localSheetId="1">'Programa 12'!$A$1:$J$56</definedName>
    <definedName name="_xlnm.Print_Area" localSheetId="2">'Programa 13'!$A$1:$J$52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3" l="1"/>
  <c r="J29" i="3"/>
  <c r="C25" i="2"/>
  <c r="B47" i="2" s="1"/>
  <c r="F25" i="2"/>
  <c r="B48" i="2" s="1"/>
  <c r="A25" i="2"/>
  <c r="B46" i="2" s="1"/>
  <c r="J29" i="2"/>
  <c r="J30" i="2"/>
  <c r="I29" i="2"/>
  <c r="I30" i="2"/>
  <c r="B42" i="3"/>
  <c r="B41" i="3"/>
  <c r="B40" i="3"/>
  <c r="J29" i="1"/>
  <c r="J30" i="1"/>
  <c r="I29" i="1"/>
  <c r="I30" i="1"/>
  <c r="B47" i="1"/>
  <c r="B46" i="1"/>
  <c r="B45" i="1"/>
  <c r="I25" i="3"/>
  <c r="C16" i="3"/>
  <c r="C15" i="3"/>
  <c r="C14" i="3"/>
  <c r="C16" i="2"/>
  <c r="C15" i="2"/>
  <c r="C14" i="2"/>
  <c r="I25" i="1"/>
  <c r="C16" i="1"/>
  <c r="C15" i="1"/>
  <c r="C14" i="1"/>
  <c r="I25" i="2" l="1"/>
</calcChain>
</file>

<file path=xl/sharedStrings.xml><?xml version="1.0" encoding="utf-8"?>
<sst xmlns="http://schemas.openxmlformats.org/spreadsheetml/2006/main" count="233" uniqueCount="97">
  <si>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</si>
  <si>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</si>
  <si>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</si>
  <si>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</si>
  <si>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</si>
  <si>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</si>
  <si>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</si>
  <si>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</si>
  <si>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</si>
  <si>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</si>
  <si>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</si>
  <si>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</si>
  <si>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</si>
  <si>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</si>
  <si>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</si>
  <si>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</si>
  <si>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</si>
  <si>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</si>
  <si>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</si>
  <si>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</si>
  <si>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</si>
  <si>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</si>
  <si>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</si>
  <si>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</si>
  <si>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</si>
  <si>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</si>
  <si>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</si>
  <si>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</si>
  <si>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</si>
  <si>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</si>
  <si>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</si>
  <si>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</si>
  <si>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</si>
  <si>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</si>
  <si>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</si>
  <si>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</si>
  <si>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</si>
  <si>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</si>
  <si>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</si>
  <si>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</si>
  <si>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</si>
  <si>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</si>
  <si>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</si>
  <si>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</si>
  <si>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</si>
  <si>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</si>
  <si>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</si>
  <si>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 xml:space="preserve">Presupuesto aprobado:  </t>
  </si>
  <si>
    <t xml:space="preserve">Presupuesto modificado: </t>
  </si>
  <si>
    <t>Total devengado:</t>
  </si>
  <si>
    <t>IV.II - Formulación y Ejecución trimestral de las Metas por Producto</t>
  </si>
  <si>
    <t>6109</t>
  </si>
  <si>
    <t>01</t>
  </si>
  <si>
    <t>0001</t>
  </si>
  <si>
    <t>Brindar a la provincia de Puerto Plata servicios de agua potable, alcantarillado y saneamiento con calidad, eficiencia y eficacia, elevando el nivel de vida de la población y la satisfacción de los clientes a partir del compromiso medioambiental sustentable, siendo una corporación que se desarrolla con un capital humano competente, motivado y comprometido.</t>
  </si>
  <si>
    <t>2.5.2</t>
  </si>
  <si>
    <t>Ser una corporación líder, autosustentable y reconocida por sus clientes en el sector agua Potable y Saneamiento, que cumpla con los estándares de calidad, de la mano con el desarrollo medio ambiental del país, satisfaciendo así, las necesidades de agua potable, alcantarillados y saneamientos de la provincia de Puerto Plata y que cuenta con un capital humano excelente y con capacidades demostradas.</t>
  </si>
  <si>
    <t>Abastemiento de agua potable.</t>
  </si>
  <si>
    <t xml:space="preserve">Este programa se encarga de cumplir todo el proceso producción del agua potable, velando por a ejecución de control de la calidad de agua en las fuentes de producción y la red de distribución. Es respozable del mantenimiento de los sistemas de producción y distribución de agua potable, haciendo posible que la población tenga acceso a agua potable con la calidad requerida. </t>
  </si>
  <si>
    <t>Residentes de la ciudad de Puerto Plata, bajo jurisdicción de CORAAPPLATA.</t>
  </si>
  <si>
    <t>Incrementada la cobertura de agua potable en zonas urbanas y rurales, eficiantizar y aumentar el servicio de agua potable.</t>
  </si>
  <si>
    <t>M3 de agua producida</t>
  </si>
  <si>
    <r>
      <rPr>
        <b/>
        <sz val="10"/>
        <rFont val="Calibri"/>
        <family val="2"/>
      </rPr>
      <t>7837-</t>
    </r>
    <r>
      <rPr>
        <sz val="10"/>
        <rFont val="Calibri"/>
        <family val="2"/>
      </rPr>
      <t xml:space="preserve"> Residentes de los sectores bajo jurisdicción de CORAAPPLATA con suministro de agua potable a través de la red pública.</t>
    </r>
  </si>
  <si>
    <r>
      <rPr>
        <b/>
        <sz val="10"/>
        <rFont val="Calibri"/>
        <family val="2"/>
      </rPr>
      <t>7660</t>
    </r>
    <r>
      <rPr>
        <sz val="10"/>
        <rFont val="Calibri"/>
        <family val="2"/>
      </rPr>
      <t xml:space="preserve"> - Residentes de los sectores bajo jurisdicción de CORAAPPLATA con producción de agua potable a través de la red pública.</t>
    </r>
  </si>
  <si>
    <t>Residentes de los sectores bajo la jurisdicción de CORAAPPLATA con producción de agua potable a través de la red pública.</t>
  </si>
  <si>
    <t xml:space="preserve">El producto consiste en cuanticar la cantidad de agua potable producida . </t>
  </si>
  <si>
    <t>Eficiencia en el servicio y el aumento de la productividad del agua, garantizando la salud de la poblacion, minimizando las enfermedades de origen hídrico, por deficiencia en la calidad del servicio de agua potable.</t>
  </si>
  <si>
    <t>Ejecución presupuestaria 2023 de la CORAAPPLA TA</t>
  </si>
  <si>
    <t>Saneamiento y disposicion de las Aguas Residuales.</t>
  </si>
  <si>
    <t>Incrementada la proporción de aguas residuales tratadas y vertidas.</t>
  </si>
  <si>
    <t>Residentes de la provincia de Puerto Plata bajo jurisdicción de CORAAPPLATA.</t>
  </si>
  <si>
    <t>En este programa logrará recolectar y tratar las aguas residiuales vertidas para su disposición final, sin dañar el medio ambiente a través de las redes de alcantarillado sanitario.</t>
  </si>
  <si>
    <r>
      <rPr>
        <b/>
        <i/>
        <sz val="10"/>
        <color theme="1"/>
        <rFont val="Calibri"/>
        <family val="2"/>
        <scheme val="minor"/>
      </rPr>
      <t xml:space="preserve">7662- </t>
    </r>
    <r>
      <rPr>
        <i/>
        <sz val="10"/>
        <color theme="1"/>
        <rFont val="Calibri"/>
        <family val="2"/>
        <scheme val="minor"/>
      </rPr>
      <t>Residentes de los sectores bajo jurisdicción de CORAAPLATA con servicio de recolección de agua residual a través de la red de alcantarillado.</t>
    </r>
  </si>
  <si>
    <t>m3 agua residuales recolectadas</t>
  </si>
  <si>
    <r>
      <rPr>
        <b/>
        <i/>
        <sz val="10"/>
        <color theme="1"/>
        <rFont val="Calibri"/>
        <family val="2"/>
        <scheme val="minor"/>
      </rPr>
      <t>7663-</t>
    </r>
    <r>
      <rPr>
        <i/>
        <sz val="10"/>
        <color theme="1"/>
        <rFont val="Calibri"/>
        <family val="2"/>
        <scheme val="minor"/>
      </rPr>
      <t xml:space="preserve"> Residentes de los sectores bajo jurisdicción de CORAAPPLATA con aguas residuales tratadas y vertidas al medio ambiente conforme a los parámetros establecidos por las normas.</t>
    </r>
  </si>
  <si>
    <t>m3 agua residuales tratadas</t>
  </si>
  <si>
    <t xml:space="preserve">Residentes de los sectores bajo la jurisdicción de CORAAPPLATA con suministro de agua potable a través de la red pública. </t>
  </si>
  <si>
    <t xml:space="preserve">El producto consiste en llevar el agua potable hacia las viviendas dentro de la zona de jurisdicción de  CORAAPPLATA a través de las redes de distribución, reduciendo la escacez del agua potable para eficientizar y aumentar el servicio. </t>
  </si>
  <si>
    <t xml:space="preserve">Residentes de los sectores bajo la jurisdicción de CORAAPPLATA con servicio de recolección de agua residual a través de la red de alcantarillado. </t>
  </si>
  <si>
    <t>Este producto consiste en recolectar las aguas residuales que se generan en las viviendas, para transportarlas de forma segura hacia las estaciones de tratamiento o disposición final de dichas aguas.</t>
  </si>
  <si>
    <t xml:space="preserve"> Recolectar, transportar y tratar las aguas residuales y vertidas para su disposicion final sin dañar el medio ambiente.</t>
  </si>
  <si>
    <t>Residentes de los sectores bajo jurisdicción de CORAAPPLATA con aguas residuales tratadas y vertidas al medio ambiente conforme a los parámetros establecidos por las normas.</t>
  </si>
  <si>
    <t xml:space="preserve">Consiste en eliminar los contaminantes presentes en las aguas residuales recolectadas y disponerla de manera adecuada y segura en el medio ambiente. </t>
  </si>
  <si>
    <t>Gestión Comercial.</t>
  </si>
  <si>
    <t xml:space="preserve">Este programa contempla la implementación de políticas comerciales para lograr el crecimiento de los clientes y eficientización de los servicios y que los usuarios de CORAAPPLATA reciban atención a los servicios comerciales de sus reclamos y denuncias.        </t>
  </si>
  <si>
    <t>Residentes en la provincia de Puerto Plata bajo jurisdicción de CORAAPPLATA.</t>
  </si>
  <si>
    <t>Eficientizada la Gestión comercial a los servicios comprometidos.</t>
  </si>
  <si>
    <r>
      <rPr>
        <b/>
        <i/>
        <sz val="10"/>
        <color theme="1"/>
        <rFont val="Calibri"/>
        <family val="2"/>
        <scheme val="minor"/>
      </rPr>
      <t xml:space="preserve">7664- </t>
    </r>
    <r>
      <rPr>
        <i/>
        <sz val="10"/>
        <color theme="1"/>
        <rFont val="Calibri"/>
        <family val="2"/>
        <scheme val="minor"/>
      </rPr>
      <t>Residentes de los sectores de CORAAPPLATA reciben atención a las solicitudes de servicios comerciales, reclamos y denuncias.</t>
    </r>
    <r>
      <rPr>
        <b/>
        <i/>
        <sz val="10"/>
        <color theme="1"/>
        <rFont val="Calibri"/>
        <family val="2"/>
        <scheme val="minor"/>
      </rPr>
      <t xml:space="preserve"> </t>
    </r>
  </si>
  <si>
    <t>Residentes de los sectores bajo jurisdicción de CORAAPPLATA reciben atención a las solicitudes de servicios comeriales, reclamos y denuncias.</t>
  </si>
  <si>
    <t>El producto consiste en responder a las solicitudes, quejas y denuncias de servicios comerciales de los ciudadanos clientes que se acerquen a la institución dentro de los tiempos límites establecidos para cada tipo de servicio.</t>
  </si>
  <si>
    <t xml:space="preserve"> Clientes/usuarios atendidos.</t>
  </si>
  <si>
    <t>La cantidad de usuarios atendidos puede variar, depende de las necesidades presentadas por los clientes.</t>
  </si>
  <si>
    <t xml:space="preserve">Programación anual </t>
  </si>
  <si>
    <t xml:space="preserve">Ejecución anul </t>
  </si>
  <si>
    <t>Informe de Evaluación Anual de las Metas Físicas-Financieras</t>
  </si>
  <si>
    <t>Tuvimos un incremento en la producción de agua potable, principalmente por las lluvias que incidieron en todo el año.</t>
  </si>
  <si>
    <t>El incremento de las aguas residuales recolectadas, es debido al aumento del suministro de agua potable.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</si>
</sst>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</font>
    <font>
      <b/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hair">
        <color theme="1"/>
      </top>
      <bottom/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28" xfId="0" applyFont="1" applyFill="1" applyBorder="1" applyAlignment="1">
      <alignment horizontal="center" vertical="center" wrapText="1" readingOrder="1"/>
    </xf>
    <xf numFmtId="165" fontId="16" fillId="0" borderId="26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6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6" xfId="0" applyNumberFormat="1" applyFont="1" applyBorder="1" applyAlignment="1" applyProtection="1">
      <alignment horizontal="center" vertical="center" wrapText="1"/>
      <protection locked="0"/>
    </xf>
    <xf numFmtId="10" fontId="16" fillId="7" borderId="26" xfId="1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/>
    </xf>
    <xf numFmtId="4" fontId="0" fillId="0" borderId="20" xfId="0" applyNumberFormat="1" applyBorder="1" applyAlignment="1">
      <alignment vertical="top" wrapText="1"/>
    </xf>
    <xf numFmtId="165" fontId="23" fillId="0" borderId="26" xfId="0" applyNumberFormat="1" applyFont="1" applyBorder="1" applyAlignment="1" applyProtection="1">
      <alignment horizontal="center" vertical="center" wrapText="1" readingOrder="1"/>
      <protection locked="0"/>
    </xf>
    <xf numFmtId="166" fontId="23" fillId="0" borderId="26" xfId="0" applyNumberFormat="1" applyFont="1" applyBorder="1" applyAlignment="1" applyProtection="1">
      <alignment horizontal="center" vertical="center" wrapText="1" readingOrder="1"/>
      <protection locked="0"/>
    </xf>
    <xf numFmtId="165" fontId="23" fillId="0" borderId="26" xfId="0" applyNumberFormat="1" applyFont="1" applyBorder="1" applyAlignment="1" applyProtection="1">
      <alignment horizontal="center" vertical="center" wrapText="1"/>
      <protection locked="0"/>
    </xf>
    <xf numFmtId="10" fontId="23" fillId="7" borderId="26" xfId="1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0" fillId="6" borderId="17" xfId="0" applyFill="1" applyBorder="1"/>
    <xf numFmtId="0" fontId="0" fillId="6" borderId="0" xfId="0" applyFill="1"/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3" xfId="0" applyFont="1" applyFill="1" applyBorder="1" applyAlignment="1">
      <alignment horizontal="center" vertical="center" wrapText="1" readingOrder="1"/>
    </xf>
    <xf numFmtId="0" fontId="18" fillId="0" borderId="25" xfId="0" applyFont="1" applyBorder="1" applyAlignment="1" applyProtection="1">
      <alignment horizontal="left" vertical="center" wrapText="1"/>
      <protection locked="0"/>
    </xf>
    <xf numFmtId="167" fontId="23" fillId="7" borderId="27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17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1" fillId="0" borderId="18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2" fillId="0" borderId="29" xfId="0" applyFont="1" applyBorder="1" applyAlignment="1">
      <alignment vertical="top"/>
    </xf>
    <xf numFmtId="4" fontId="0" fillId="0" borderId="30" xfId="0" applyNumberFormat="1" applyBorder="1" applyAlignment="1">
      <alignment vertical="top" wrapText="1"/>
    </xf>
    <xf numFmtId="0" fontId="11" fillId="0" borderId="30" xfId="0" applyFont="1" applyBorder="1" applyProtection="1"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1" fillId="0" borderId="31" xfId="0" applyFont="1" applyBorder="1" applyProtection="1">
      <protection locked="0"/>
    </xf>
    <xf numFmtId="0" fontId="10" fillId="6" borderId="19" xfId="0" applyFont="1" applyFill="1" applyBorder="1" applyAlignment="1" applyProtection="1">
      <alignment horizontal="center" vertical="center" wrapText="1"/>
      <protection locked="0"/>
    </xf>
    <xf numFmtId="0" fontId="14" fillId="8" borderId="28" xfId="0" applyFont="1" applyFill="1" applyBorder="1" applyAlignment="1">
      <alignment horizontal="center" vertical="center" wrapText="1" readingOrder="1"/>
    </xf>
    <xf numFmtId="0" fontId="14" fillId="8" borderId="33" xfId="0" applyFont="1" applyFill="1" applyBorder="1" applyAlignment="1">
      <alignment horizontal="center" vertical="center" wrapText="1" readingOrder="1"/>
    </xf>
    <xf numFmtId="49" fontId="20" fillId="0" borderId="29" xfId="0" applyNumberFormat="1" applyFont="1" applyBorder="1" applyAlignment="1">
      <alignment horizontal="left" vertical="top" wrapText="1"/>
    </xf>
    <xf numFmtId="165" fontId="23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4" fillId="8" borderId="39" xfId="0" applyFont="1" applyFill="1" applyBorder="1" applyAlignment="1">
      <alignment horizontal="center" vertical="center" wrapText="1" readingOrder="1"/>
    </xf>
    <xf numFmtId="0" fontId="14" fillId="8" borderId="40" xfId="0" applyFont="1" applyFill="1" applyBorder="1" applyAlignment="1">
      <alignment horizontal="center" vertical="center" wrapText="1" readingOrder="1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0" fillId="6" borderId="20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29" xfId="0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32" xfId="0" applyFont="1" applyFill="1" applyBorder="1" applyAlignment="1">
      <alignment horizontal="center" vertical="center" wrapText="1" readingOrder="1"/>
    </xf>
    <xf numFmtId="10" fontId="11" fillId="0" borderId="26" xfId="1" applyNumberFormat="1" applyFont="1" applyFill="1" applyBorder="1" applyAlignment="1" applyProtection="1">
      <alignment horizontal="center" vertical="center" wrapText="1" readingOrder="1"/>
    </xf>
    <xf numFmtId="10" fontId="11" fillId="0" borderId="27" xfId="1" applyNumberFormat="1" applyFont="1" applyFill="1" applyBorder="1" applyAlignment="1" applyProtection="1">
      <alignment horizontal="center" vertical="center" wrapText="1" readingOrder="1"/>
    </xf>
    <xf numFmtId="0" fontId="14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44" fontId="11" fillId="0" borderId="23" xfId="2" applyFont="1" applyFill="1" applyBorder="1" applyAlignment="1" applyProtection="1">
      <alignment horizontal="center" vertical="center" wrapText="1" readingOrder="1"/>
      <protection locked="0"/>
    </xf>
    <xf numFmtId="44" fontId="11" fillId="0" borderId="32" xfId="2" applyFont="1" applyFill="1" applyBorder="1" applyAlignment="1" applyProtection="1">
      <alignment horizontal="center" vertical="center" wrapText="1" readingOrder="1"/>
      <protection locked="0"/>
    </xf>
    <xf numFmtId="44" fontId="11" fillId="0" borderId="22" xfId="2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6" fillId="0" borderId="38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justify" vertical="center" wrapText="1"/>
      <protection locked="0"/>
    </xf>
    <xf numFmtId="0" fontId="25" fillId="0" borderId="18" xfId="0" applyFont="1" applyBorder="1" applyAlignment="1" applyProtection="1">
      <alignment horizontal="justify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44" fontId="11" fillId="0" borderId="25" xfId="2" applyFont="1" applyFill="1" applyBorder="1" applyAlignment="1" applyProtection="1">
      <alignment horizontal="center" vertical="center" wrapText="1" readingOrder="1"/>
      <protection locked="0"/>
    </xf>
    <xf numFmtId="44" fontId="11" fillId="0" borderId="26" xfId="2" applyFont="1" applyFill="1" applyBorder="1" applyAlignment="1" applyProtection="1">
      <alignment horizontal="center" vertical="center" wrapText="1" readingOrder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41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top" wrapText="1"/>
      <protection locked="0"/>
    </xf>
    <xf numFmtId="0" fontId="26" fillId="0" borderId="41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21" fillId="0" borderId="18" xfId="0" applyFont="1" applyBorder="1" applyAlignment="1" applyProtection="1">
      <alignment horizontal="justify" vertical="center" wrapText="1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21" fillId="0" borderId="0" xfId="0" applyFont="1" applyBorder="1" applyAlignment="1" applyProtection="1">
      <alignment horizontal="justify" vertical="center" wrapText="1"/>
      <protection locked="0"/>
    </xf>
  </cellXfs>
  <cellStyles count="3">
    <cellStyle name="Moneda" xfId="2" builtinId="4"/>
    <cellStyle name="Normal" xfId="0" builtinId="0"/>
    <cellStyle name="Porcentaje" xfId="1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28575</xdr:rowOff>
    </xdr:from>
    <xdr:ext cx="1322070" cy="752896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8575"/>
          <a:ext cx="1322070" cy="75289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28575</xdr:rowOff>
    </xdr:from>
    <xdr:ext cx="1322070" cy="752896"/>
    <xdr:pic>
      <xdr:nvPicPr>
        <xdr:cNvPr id="2" name="Imagen 1">
          <a:extLst>
            <a:ext uri="{FF2B5EF4-FFF2-40B4-BE49-F238E27FC236}">
              <a16:creationId xmlns:a16="http://schemas.microsoft.com/office/drawing/2014/main" id="{685CB0DE-6BA0-4A33-AE30-E4B0D1FBF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008" y="218356"/>
          <a:ext cx="1322070" cy="75289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28575</xdr:rowOff>
    </xdr:from>
    <xdr:ext cx="1322070" cy="752896"/>
    <xdr:pic>
      <xdr:nvPicPr>
        <xdr:cNvPr id="2" name="Imagen 1">
          <a:extLst>
            <a:ext uri="{FF2B5EF4-FFF2-40B4-BE49-F238E27FC236}">
              <a16:creationId xmlns:a16="http://schemas.microsoft.com/office/drawing/2014/main" id="{A68F52ED-987F-41EC-B619-0DF18B66A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008" y="218356"/>
          <a:ext cx="1322070" cy="752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44" dataDxfId="42" headerRowBorderDxfId="43" tableBorderDxfId="41" totalsRowBorderDxfId="40">
  <tableColumns count="10">
    <tableColumn id="1" xr3:uid="{DC1B7B10-25DF-444B-B97E-464EC471DB5B}" name="Producto" dataDxfId="39"/>
    <tableColumn id="2" xr3:uid="{C61E64BC-B5A5-45F4-8F84-130CBA355D9D}" name="Indicador" dataDxfId="38"/>
    <tableColumn id="3" xr3:uid="{3AC7971E-A8AB-4C13-830D-AC13829EAC0E}" name="Física_x000a_(A)" dataDxfId="37"/>
    <tableColumn id="4" xr3:uid="{8DB7EDBB-DB79-4CBD-AD68-D153CE19B0A8}" name="Financiera_x000a_(B)" dataDxfId="36"/>
    <tableColumn id="9" xr3:uid="{AC3E8DE2-D537-4CBB-AD59-753602F58C3E}" name="Física_x000a_(C)" dataDxfId="35"/>
    <tableColumn id="10" xr3:uid="{25C7EA1D-EAE0-4DC9-9FB1-C0E265B640E6}" name="Financiera_x000a_(D)" dataDxfId="34"/>
    <tableColumn id="5" xr3:uid="{C2FDA61C-9281-4FCB-A3FE-246521A85EA0}" name="Física _x000a_(E)" dataDxfId="33"/>
    <tableColumn id="6" xr3:uid="{B07D8104-8103-4848-A228-6FBAE528EF68}" name="Financiera _x000a_ (F)" dataDxfId="32"/>
    <tableColumn id="7" xr3:uid="{F97ACE16-1124-4543-AD0A-CBAA1878A36A}" name="Física _x000a_(%)_x000a_ G=E/C" dataDxfId="31" dataCellStyle="Porcentaje">
      <calculatedColumnFormula>IF(G29&gt;0,G29/E29,0)</calculatedColumnFormula>
    </tableColumn>
    <tableColumn id="8" xr3:uid="{CAB2F777-24BA-4EFC-82F9-153B93171D9B}" name="Financiero _x000a_(%) _x000a_H=F/D" dataDxfId="30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AD720C-EB67-4365-8613-87499DFCCFD7}" name="Tabla13" displayName="Tabla13" ref="A28:J30" totalsRowShown="0" headerRowDxfId="29" dataDxfId="27" headerRowBorderDxfId="28" tableBorderDxfId="26" totalsRowBorderDxfId="25">
  <tableColumns count="10">
    <tableColumn id="1" xr3:uid="{587DEFF9-EAF0-4781-B672-50FB4EA635C8}" name="Producto" dataDxfId="24"/>
    <tableColumn id="2" xr3:uid="{8684507F-2BE6-4B4E-B481-4ADB2C159AE2}" name="Indicador" dataDxfId="23"/>
    <tableColumn id="3" xr3:uid="{739FEBF2-5A68-46D0-9B89-3702F6396114}" name="Física_x000a_(A)" dataDxfId="22"/>
    <tableColumn id="4" xr3:uid="{18BBE9A9-9882-433F-9166-6D3E860979B9}" name="Financiera_x000a_(B)" dataDxfId="21"/>
    <tableColumn id="9" xr3:uid="{1148D7BE-9223-4138-8AD9-1F307E18E13F}" name="Física_x000a_(C)" dataDxfId="20"/>
    <tableColumn id="10" xr3:uid="{87DE3313-EFFA-488C-AD3B-7D08DF2C9890}" name="Financiera_x000a_(D)" dataDxfId="19"/>
    <tableColumn id="5" xr3:uid="{5C2248A4-F072-4018-9853-A603FC7F047C}" name="Física _x000a_(E)" dataDxfId="18"/>
    <tableColumn id="6" xr3:uid="{173CEDB3-B8BD-4078-8E6E-A1B92629B17B}" name="Financiera _x000a_ (F)" dataDxfId="17"/>
    <tableColumn id="7" xr3:uid="{402FC9E6-7D76-41A8-A53F-8ADC2E0D3472}" name="Física _x000a_(%)_x000a_ G=E/C" dataDxfId="16" dataCellStyle="Porcentaje">
      <calculatedColumnFormula>IF(G29&gt;0,G29/E29,0)</calculatedColumnFormula>
    </tableColumn>
    <tableColumn id="8" xr3:uid="{A4BFC40F-E357-4694-B116-774C898EA95B}" name="Financiero _x000a_(%) _x000a_H=F/D" dataDxfId="1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DA06E4-8109-45AB-B85F-E63AC13FB2C2}" name="Tabla134" displayName="Tabla134" ref="A28:J29" totalsRowShown="0" headerRowDxfId="14" dataDxfId="12" headerRowBorderDxfId="13" tableBorderDxfId="11" totalsRowBorderDxfId="10">
  <tableColumns count="10">
    <tableColumn id="1" xr3:uid="{926344C2-646A-49FB-B7E4-708A074ADAAE}" name="Producto" dataDxfId="9"/>
    <tableColumn id="2" xr3:uid="{08802B81-6EEE-4184-9847-5292784FAEA0}" name="Indicador" dataDxfId="8"/>
    <tableColumn id="3" xr3:uid="{3AE5F2D9-4657-4A3E-B8C9-CDCA5269E8B5}" name="Física_x000a_(A)" dataDxfId="7"/>
    <tableColumn id="4" xr3:uid="{CAF08215-852F-4DB8-BEA7-A38228DBDC43}" name="Financiera_x000a_(B)" dataDxfId="6"/>
    <tableColumn id="9" xr3:uid="{F684B4E0-D039-4423-8A17-0295EDA4DE6F}" name="Física_x000a_(C)" dataDxfId="5"/>
    <tableColumn id="10" xr3:uid="{E54D5B3E-E460-43F1-8B2B-A3DB3CF0B1ED}" name="Financiera_x000a_(D)" dataDxfId="4"/>
    <tableColumn id="5" xr3:uid="{B2A78F62-0C90-43CB-B490-505A7F4B5E41}" name="Física _x000a_(E)" dataDxfId="3"/>
    <tableColumn id="6" xr3:uid="{4A70CE38-E902-4CB3-8949-3610CA15237C}" name="Financiera _x000a_ (F)" dataDxfId="2"/>
    <tableColumn id="7" xr3:uid="{143976D8-AD18-4550-99F9-04E66A0FDFF1}" name="Física _x000a_(%)_x000a_ G=E/C" dataDxfId="1" dataCellStyle="Porcentaje">
      <calculatedColumnFormula>IF(G29&gt;0,G29/E29,0)</calculatedColumnFormula>
    </tableColumn>
    <tableColumn id="8" xr3:uid="{57DE9547-2DB0-4484-BC2C-24C09FB815CD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K48"/>
  <sheetViews>
    <sheetView tabSelected="1" view="pageBreakPreview" topLeftCell="A7" zoomScale="85" zoomScaleNormal="100" zoomScaleSheetLayoutView="85" workbookViewId="0">
      <selection activeCell="B12" sqref="B12:J12"/>
    </sheetView>
  </sheetViews>
  <sheetFormatPr baseColWidth="10" defaultRowHeight="14.5" x14ac:dyDescent="0.35"/>
  <cols>
    <col min="1" max="1" width="23.90625" style="5" bestFit="1" customWidth="1"/>
    <col min="2" max="2" width="16.36328125" style="5" customWidth="1"/>
    <col min="3" max="3" width="12.7265625" style="5" customWidth="1"/>
    <col min="4" max="4" width="13.7265625" style="5" bestFit="1" customWidth="1"/>
    <col min="5" max="7" width="12.7265625" style="5" customWidth="1"/>
    <col min="8" max="8" width="13.36328125" style="5" bestFit="1" customWidth="1"/>
    <col min="9" max="9" width="12.7265625" style="5" customWidth="1"/>
    <col min="10" max="10" width="52.7265625" style="5" customWidth="1"/>
    <col min="11" max="11" width="5.81640625" style="5" customWidth="1"/>
  </cols>
  <sheetData>
    <row r="1" spans="1:11" ht="21.5" thickBot="1" x14ac:dyDescent="0.4">
      <c r="A1" s="15"/>
      <c r="B1" s="92" t="s">
        <v>94</v>
      </c>
      <c r="C1" s="93"/>
      <c r="D1" s="93"/>
      <c r="E1" s="93"/>
      <c r="F1" s="93"/>
      <c r="G1" s="93"/>
      <c r="H1" s="93"/>
      <c r="I1" s="93"/>
      <c r="J1" s="94"/>
      <c r="K1" s="1"/>
    </row>
    <row r="2" spans="1:11" ht="21.5" thickBot="1" x14ac:dyDescent="0.4">
      <c r="A2" s="16"/>
      <c r="B2" s="95" t="s">
        <v>0</v>
      </c>
      <c r="C2" s="96"/>
      <c r="D2" s="95" t="s">
        <v>1</v>
      </c>
      <c r="E2" s="96"/>
      <c r="F2" s="96"/>
      <c r="G2" s="96"/>
      <c r="H2" s="97"/>
      <c r="I2" s="2" t="s">
        <v>2</v>
      </c>
      <c r="J2" s="3" t="s">
        <v>3</v>
      </c>
      <c r="K2" s="1"/>
    </row>
    <row r="3" spans="1:11" ht="19.75" customHeight="1" thickBot="1" x14ac:dyDescent="0.4">
      <c r="A3" s="17"/>
      <c r="B3" s="98" t="s">
        <v>4</v>
      </c>
      <c r="C3" s="99"/>
      <c r="D3" s="98" t="s">
        <v>67</v>
      </c>
      <c r="E3" s="99"/>
      <c r="F3" s="99"/>
      <c r="G3" s="99"/>
      <c r="H3" s="100"/>
      <c r="I3" s="20"/>
      <c r="J3" s="21"/>
      <c r="K3" s="1"/>
    </row>
    <row r="4" spans="1:11" ht="1.4" customHeight="1" x14ac:dyDescent="0.35">
      <c r="A4" s="101"/>
      <c r="B4" s="102"/>
      <c r="C4" s="102"/>
      <c r="D4" s="103"/>
      <c r="E4" s="103"/>
      <c r="F4" s="103"/>
      <c r="G4" s="103"/>
      <c r="H4" s="103"/>
      <c r="I4" s="102"/>
      <c r="J4" s="104"/>
      <c r="K4" s="1"/>
    </row>
    <row r="5" spans="1:11" ht="2" hidden="1" customHeight="1" x14ac:dyDescent="0.35">
      <c r="A5" s="86"/>
      <c r="B5" s="87"/>
      <c r="C5" s="87"/>
      <c r="D5" s="87"/>
      <c r="E5" s="87"/>
      <c r="F5" s="87"/>
      <c r="G5" s="87"/>
      <c r="H5" s="87"/>
      <c r="I5" s="87"/>
      <c r="J5" s="88"/>
      <c r="K5" s="1"/>
    </row>
    <row r="6" spans="1:11" ht="15.5" x14ac:dyDescent="0.35">
      <c r="A6" s="89" t="s">
        <v>5</v>
      </c>
      <c r="B6" s="90"/>
      <c r="C6" s="90"/>
      <c r="D6" s="90"/>
      <c r="E6" s="90"/>
      <c r="F6" s="90"/>
      <c r="G6" s="90"/>
      <c r="H6" s="90"/>
      <c r="I6" s="90"/>
      <c r="J6" s="91"/>
      <c r="K6" s="1"/>
    </row>
    <row r="7" spans="1:11" ht="15.5" x14ac:dyDescent="0.35">
      <c r="A7" s="70" t="s">
        <v>6</v>
      </c>
      <c r="B7" s="71"/>
      <c r="C7" s="71"/>
      <c r="D7" s="71"/>
      <c r="E7" s="71"/>
      <c r="F7" s="71"/>
      <c r="G7" s="71"/>
      <c r="H7" s="71"/>
      <c r="I7" s="71"/>
      <c r="J7" s="72"/>
      <c r="K7" s="1"/>
    </row>
    <row r="8" spans="1:11" x14ac:dyDescent="0.35">
      <c r="A8" s="4" t="s">
        <v>7</v>
      </c>
      <c r="B8" s="111" t="s">
        <v>51</v>
      </c>
      <c r="C8" s="111"/>
      <c r="D8" s="111"/>
      <c r="E8" s="111"/>
      <c r="F8" s="111"/>
      <c r="G8" s="111"/>
      <c r="H8" s="111"/>
      <c r="I8" s="111"/>
      <c r="J8" s="111"/>
      <c r="K8" s="1"/>
    </row>
    <row r="9" spans="1:11" ht="15" customHeight="1" x14ac:dyDescent="0.35">
      <c r="A9" s="18" t="s">
        <v>35</v>
      </c>
      <c r="B9" s="111" t="s">
        <v>52</v>
      </c>
      <c r="C9" s="111"/>
      <c r="D9" s="111"/>
      <c r="E9" s="111"/>
      <c r="F9" s="111"/>
      <c r="G9" s="111"/>
      <c r="H9" s="111"/>
      <c r="I9" s="111"/>
      <c r="J9" s="111"/>
      <c r="K9" s="1"/>
    </row>
    <row r="10" spans="1:11" x14ac:dyDescent="0.35">
      <c r="A10" s="18" t="s">
        <v>36</v>
      </c>
      <c r="B10" s="111" t="s">
        <v>53</v>
      </c>
      <c r="C10" s="111"/>
      <c r="D10" s="111"/>
      <c r="E10" s="111"/>
      <c r="F10" s="111"/>
      <c r="G10" s="111"/>
      <c r="H10" s="111"/>
      <c r="I10" s="111"/>
      <c r="J10" s="111"/>
      <c r="K10" s="1"/>
    </row>
    <row r="11" spans="1:11" ht="48.5" customHeight="1" x14ac:dyDescent="0.35">
      <c r="A11" s="4" t="s">
        <v>8</v>
      </c>
      <c r="B11" s="112" t="s">
        <v>54</v>
      </c>
      <c r="C11" s="112"/>
      <c r="D11" s="112"/>
      <c r="E11" s="112"/>
      <c r="F11" s="112"/>
      <c r="G11" s="112"/>
      <c r="H11" s="112"/>
      <c r="I11" s="112"/>
      <c r="J11" s="112"/>
    </row>
    <row r="12" spans="1:11" ht="51.5" customHeight="1" x14ac:dyDescent="0.35">
      <c r="A12" s="4" t="s">
        <v>9</v>
      </c>
      <c r="B12" s="112" t="s">
        <v>56</v>
      </c>
      <c r="C12" s="112"/>
      <c r="D12" s="112"/>
      <c r="E12" s="112"/>
      <c r="F12" s="112"/>
      <c r="G12" s="112"/>
      <c r="H12" s="112"/>
      <c r="I12" s="112"/>
      <c r="J12" s="112"/>
    </row>
    <row r="13" spans="1:11" ht="15.5" x14ac:dyDescent="0.35">
      <c r="A13" s="59" t="s">
        <v>10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1" x14ac:dyDescent="0.35">
      <c r="A14" s="4" t="s">
        <v>11</v>
      </c>
      <c r="B14" s="19">
        <v>1</v>
      </c>
      <c r="C14" s="56" t="str">
        <f>IFERROR(VLOOKUP(B14,'[1]Validacion datos'!A2:B5,2,FALSE),"")</f>
        <v>DESARROLLO INSTITUCIONAL</v>
      </c>
      <c r="D14" s="56"/>
      <c r="E14" s="56"/>
      <c r="F14" s="56"/>
      <c r="G14" s="56"/>
      <c r="H14" s="56"/>
      <c r="I14" s="56"/>
      <c r="J14" s="56"/>
    </row>
    <row r="15" spans="1:11" x14ac:dyDescent="0.35">
      <c r="A15" s="4" t="s">
        <v>12</v>
      </c>
      <c r="B15" s="6">
        <v>2.5</v>
      </c>
      <c r="C15" s="56" t="str">
        <f>IFERROR(VLOOKUP(B15,'[1]Validacion datos'!A8:B26,2,FALSE),"")</f>
        <v>Vivienda digna en entornos saludables</v>
      </c>
      <c r="D15" s="56"/>
      <c r="E15" s="56"/>
      <c r="F15" s="56"/>
      <c r="G15" s="56"/>
      <c r="H15" s="56"/>
      <c r="I15" s="56"/>
      <c r="J15" s="56"/>
    </row>
    <row r="16" spans="1:11" ht="25.5" customHeight="1" x14ac:dyDescent="0.35">
      <c r="A16" s="4" t="s">
        <v>13</v>
      </c>
      <c r="B16" s="7" t="s">
        <v>55</v>
      </c>
      <c r="C16" s="56" t="str">
        <f>IFERROR(VLOOKUP(B16,'[1]Validacion datos'!D8:E64,2,FALSE),"")</f>
        <v>Garantizar el acceso universal a servicios de agua potable y saneamiento, provistos con calidad y eficiencia</v>
      </c>
      <c r="D16" s="56"/>
      <c r="E16" s="56"/>
      <c r="F16" s="56"/>
      <c r="G16" s="56"/>
      <c r="H16" s="56"/>
      <c r="I16" s="56"/>
      <c r="J16" s="56"/>
    </row>
    <row r="17" spans="1:11" ht="15.5" x14ac:dyDescent="0.35">
      <c r="A17" s="59" t="s">
        <v>14</v>
      </c>
      <c r="B17" s="60"/>
      <c r="C17" s="60"/>
      <c r="D17" s="60"/>
      <c r="E17" s="60"/>
      <c r="F17" s="60"/>
      <c r="G17" s="60"/>
      <c r="H17" s="60"/>
      <c r="I17" s="60"/>
      <c r="J17" s="61"/>
    </row>
    <row r="18" spans="1:11" x14ac:dyDescent="0.35">
      <c r="A18" s="4" t="s">
        <v>15</v>
      </c>
      <c r="B18" s="68" t="s">
        <v>57</v>
      </c>
      <c r="C18" s="68"/>
      <c r="D18" s="68"/>
      <c r="E18" s="68"/>
      <c r="F18" s="68"/>
      <c r="G18" s="68"/>
      <c r="H18" s="68"/>
      <c r="I18" s="68"/>
      <c r="J18" s="69"/>
    </row>
    <row r="19" spans="1:11" ht="57.15" customHeight="1" x14ac:dyDescent="0.35">
      <c r="A19" s="8" t="s">
        <v>16</v>
      </c>
      <c r="B19" s="68" t="s">
        <v>58</v>
      </c>
      <c r="C19" s="68"/>
      <c r="D19" s="68"/>
      <c r="E19" s="68"/>
      <c r="F19" s="68"/>
      <c r="G19" s="68"/>
      <c r="H19" s="68"/>
      <c r="I19" s="68"/>
      <c r="J19" s="69"/>
    </row>
    <row r="20" spans="1:11" ht="21.15" customHeight="1" x14ac:dyDescent="0.35">
      <c r="A20" s="8" t="s">
        <v>17</v>
      </c>
      <c r="B20" s="68" t="s">
        <v>59</v>
      </c>
      <c r="C20" s="68"/>
      <c r="D20" s="68"/>
      <c r="E20" s="68"/>
      <c r="F20" s="68"/>
      <c r="G20" s="68"/>
      <c r="H20" s="68"/>
      <c r="I20" s="68"/>
      <c r="J20" s="69"/>
    </row>
    <row r="21" spans="1:11" ht="23.15" customHeight="1" x14ac:dyDescent="0.35">
      <c r="A21" s="8" t="s">
        <v>37</v>
      </c>
      <c r="B21" s="68" t="s">
        <v>60</v>
      </c>
      <c r="C21" s="68"/>
      <c r="D21" s="68"/>
      <c r="E21" s="68"/>
      <c r="F21" s="68"/>
      <c r="G21" s="68"/>
      <c r="H21" s="68"/>
      <c r="I21" s="68"/>
      <c r="J21" s="69"/>
      <c r="K21" s="1"/>
    </row>
    <row r="22" spans="1:11" ht="15.5" x14ac:dyDescent="0.35">
      <c r="A22" s="59" t="s">
        <v>18</v>
      </c>
      <c r="B22" s="60"/>
      <c r="C22" s="60"/>
      <c r="D22" s="60"/>
      <c r="E22" s="60"/>
      <c r="F22" s="60"/>
      <c r="G22" s="60"/>
      <c r="H22" s="60"/>
      <c r="I22" s="60"/>
      <c r="J22" s="61"/>
    </row>
    <row r="23" spans="1:11" ht="15.5" x14ac:dyDescent="0.35">
      <c r="A23" s="70" t="s">
        <v>19</v>
      </c>
      <c r="B23" s="71"/>
      <c r="C23" s="71"/>
      <c r="D23" s="71"/>
      <c r="E23" s="71"/>
      <c r="F23" s="71"/>
      <c r="G23" s="71"/>
      <c r="H23" s="71"/>
      <c r="I23" s="71"/>
      <c r="J23" s="72"/>
      <c r="K23" s="1"/>
    </row>
    <row r="24" spans="1:11" ht="15" customHeight="1" x14ac:dyDescent="0.35">
      <c r="A24" s="73" t="s">
        <v>20</v>
      </c>
      <c r="B24" s="74"/>
      <c r="C24" s="75" t="s">
        <v>21</v>
      </c>
      <c r="D24" s="77"/>
      <c r="E24" s="77"/>
      <c r="F24" s="77" t="s">
        <v>22</v>
      </c>
      <c r="G24" s="77"/>
      <c r="H24" s="74"/>
      <c r="I24" s="75" t="s">
        <v>23</v>
      </c>
      <c r="J24" s="76"/>
    </row>
    <row r="25" spans="1:11" x14ac:dyDescent="0.35">
      <c r="A25" s="113">
        <v>499819569</v>
      </c>
      <c r="B25" s="114"/>
      <c r="C25" s="83">
        <v>1120850234.9000001</v>
      </c>
      <c r="D25" s="84"/>
      <c r="E25" s="85"/>
      <c r="F25" s="83">
        <v>691408194.77999997</v>
      </c>
      <c r="G25" s="84"/>
      <c r="H25" s="85"/>
      <c r="I25" s="78">
        <f>+IF(F25&gt;0,F25/C25,0)</f>
        <v>0.61686046293391372</v>
      </c>
      <c r="J25" s="79"/>
    </row>
    <row r="26" spans="1:11" ht="15.5" x14ac:dyDescent="0.35">
      <c r="A26" s="70" t="s">
        <v>50</v>
      </c>
      <c r="B26" s="71"/>
      <c r="C26" s="71"/>
      <c r="D26" s="71"/>
      <c r="E26" s="71"/>
      <c r="F26" s="71"/>
      <c r="G26" s="71"/>
      <c r="H26" s="71"/>
      <c r="I26" s="71"/>
      <c r="J26" s="72"/>
      <c r="K26" s="1"/>
    </row>
    <row r="27" spans="1:11" x14ac:dyDescent="0.35">
      <c r="A27" s="30"/>
      <c r="B27" s="31"/>
      <c r="C27" s="80" t="s">
        <v>46</v>
      </c>
      <c r="D27" s="81"/>
      <c r="E27" s="80" t="s">
        <v>92</v>
      </c>
      <c r="F27" s="81"/>
      <c r="G27" s="80" t="s">
        <v>93</v>
      </c>
      <c r="H27" s="80"/>
      <c r="I27" s="80" t="s">
        <v>24</v>
      </c>
      <c r="J27" s="82"/>
    </row>
    <row r="28" spans="1:11" ht="39" x14ac:dyDescent="0.35">
      <c r="A28" s="32" t="s">
        <v>25</v>
      </c>
      <c r="B28" s="9" t="s">
        <v>26</v>
      </c>
      <c r="C28" s="9" t="s">
        <v>38</v>
      </c>
      <c r="D28" s="9" t="s">
        <v>39</v>
      </c>
      <c r="E28" s="9" t="s">
        <v>40</v>
      </c>
      <c r="F28" s="9" t="s">
        <v>41</v>
      </c>
      <c r="G28" s="9" t="s">
        <v>42</v>
      </c>
      <c r="H28" s="9" t="s">
        <v>43</v>
      </c>
      <c r="I28" s="9" t="s">
        <v>44</v>
      </c>
      <c r="J28" s="33" t="s">
        <v>45</v>
      </c>
    </row>
    <row r="29" spans="1:11" ht="69.5" customHeight="1" x14ac:dyDescent="0.35">
      <c r="A29" s="34" t="s">
        <v>63</v>
      </c>
      <c r="B29" s="28" t="s">
        <v>61</v>
      </c>
      <c r="C29" s="24">
        <v>29800000</v>
      </c>
      <c r="D29" s="25">
        <v>821228082.32000005</v>
      </c>
      <c r="E29" s="24">
        <v>29800000</v>
      </c>
      <c r="F29" s="11">
        <v>758961711</v>
      </c>
      <c r="G29" s="26">
        <v>37323042</v>
      </c>
      <c r="H29" s="25">
        <v>657513454.03999996</v>
      </c>
      <c r="I29" s="27">
        <f t="shared" ref="I29:I30" si="0">IF(G29&gt;0,G29/E29,0)</f>
        <v>1.2524510738255032</v>
      </c>
      <c r="J29" s="35">
        <f t="shared" ref="J29:J30" si="1">IF(H29&gt;0,H29/F29,0)</f>
        <v>0.86633283933871597</v>
      </c>
    </row>
    <row r="30" spans="1:11" ht="68" customHeight="1" x14ac:dyDescent="0.35">
      <c r="A30" s="29" t="s">
        <v>62</v>
      </c>
      <c r="B30" s="28" t="s">
        <v>61</v>
      </c>
      <c r="C30" s="10">
        <v>21600000</v>
      </c>
      <c r="D30" s="11">
        <v>299622152.62</v>
      </c>
      <c r="E30" s="10">
        <v>21600000</v>
      </c>
      <c r="F30" s="11">
        <v>27603808</v>
      </c>
      <c r="G30" s="12">
        <v>21757033</v>
      </c>
      <c r="H30" s="11">
        <v>33894740.740000002</v>
      </c>
      <c r="I30" s="13">
        <f t="shared" si="0"/>
        <v>1.0072700462962962</v>
      </c>
      <c r="J30" s="36">
        <f t="shared" si="1"/>
        <v>1.2279009019335303</v>
      </c>
    </row>
    <row r="31" spans="1:11" ht="15.5" x14ac:dyDescent="0.35">
      <c r="A31" s="59" t="s">
        <v>27</v>
      </c>
      <c r="B31" s="60"/>
      <c r="C31" s="60"/>
      <c r="D31" s="60"/>
      <c r="E31" s="60"/>
      <c r="F31" s="60"/>
      <c r="G31" s="60"/>
      <c r="H31" s="60"/>
      <c r="I31" s="60"/>
      <c r="J31" s="61"/>
    </row>
    <row r="32" spans="1:11" ht="15.5" x14ac:dyDescent="0.35">
      <c r="A32" s="70" t="s">
        <v>28</v>
      </c>
      <c r="B32" s="71"/>
      <c r="C32" s="71"/>
      <c r="D32" s="71"/>
      <c r="E32" s="71"/>
      <c r="F32" s="71"/>
      <c r="G32" s="71"/>
      <c r="H32" s="71"/>
      <c r="I32" s="71"/>
      <c r="J32" s="72"/>
      <c r="K32" s="1"/>
    </row>
    <row r="33" spans="1:11" ht="18.75" customHeight="1" x14ac:dyDescent="0.35">
      <c r="A33" s="14" t="s">
        <v>29</v>
      </c>
      <c r="B33" s="107" t="s">
        <v>64</v>
      </c>
      <c r="C33" s="107"/>
      <c r="D33" s="107"/>
      <c r="E33" s="107"/>
      <c r="F33" s="107"/>
      <c r="G33" s="107"/>
      <c r="H33" s="107"/>
      <c r="I33" s="107"/>
      <c r="J33" s="108"/>
    </row>
    <row r="34" spans="1:11" x14ac:dyDescent="0.35">
      <c r="A34" s="14" t="s">
        <v>30</v>
      </c>
      <c r="B34" s="107" t="s">
        <v>65</v>
      </c>
      <c r="C34" s="107"/>
      <c r="D34" s="107"/>
      <c r="E34" s="107"/>
      <c r="F34" s="107"/>
      <c r="G34" s="107"/>
      <c r="H34" s="107"/>
      <c r="I34" s="107"/>
      <c r="J34" s="108"/>
    </row>
    <row r="35" spans="1:11" ht="36" customHeight="1" x14ac:dyDescent="0.35">
      <c r="A35" s="14" t="s">
        <v>31</v>
      </c>
      <c r="B35" s="107" t="s">
        <v>66</v>
      </c>
      <c r="C35" s="107"/>
      <c r="D35" s="107"/>
      <c r="E35" s="107"/>
      <c r="F35" s="107"/>
      <c r="G35" s="107"/>
      <c r="H35" s="107"/>
      <c r="I35" s="107"/>
      <c r="J35" s="108"/>
    </row>
    <row r="36" spans="1:11" ht="29" x14ac:dyDescent="0.35">
      <c r="A36" s="14" t="s">
        <v>32</v>
      </c>
      <c r="B36" s="109" t="s">
        <v>95</v>
      </c>
      <c r="C36" s="109"/>
      <c r="D36" s="109"/>
      <c r="E36" s="109"/>
      <c r="F36" s="109"/>
      <c r="G36" s="109"/>
      <c r="H36" s="109"/>
      <c r="I36" s="109"/>
      <c r="J36" s="110"/>
    </row>
    <row r="37" spans="1:11" x14ac:dyDescent="0.35">
      <c r="A37" s="14" t="s">
        <v>29</v>
      </c>
      <c r="B37" s="105" t="s">
        <v>76</v>
      </c>
      <c r="C37" s="105"/>
      <c r="D37" s="105"/>
      <c r="E37" s="105"/>
      <c r="F37" s="105"/>
      <c r="G37" s="105"/>
      <c r="H37" s="105"/>
      <c r="I37" s="105"/>
      <c r="J37" s="105"/>
    </row>
    <row r="38" spans="1:11" ht="34" customHeight="1" x14ac:dyDescent="0.35">
      <c r="A38" s="14" t="s">
        <v>30</v>
      </c>
      <c r="B38" s="106" t="s">
        <v>77</v>
      </c>
      <c r="C38" s="106"/>
      <c r="D38" s="106"/>
      <c r="E38" s="106"/>
      <c r="F38" s="106"/>
      <c r="G38" s="106"/>
      <c r="H38" s="106"/>
      <c r="I38" s="106"/>
      <c r="J38" s="106"/>
    </row>
    <row r="39" spans="1:11" ht="34" customHeight="1" x14ac:dyDescent="0.35">
      <c r="A39" s="14" t="s">
        <v>31</v>
      </c>
      <c r="B39" s="107" t="s">
        <v>66</v>
      </c>
      <c r="C39" s="107"/>
      <c r="D39" s="107"/>
      <c r="E39" s="107"/>
      <c r="F39" s="107"/>
      <c r="G39" s="107"/>
      <c r="H39" s="107"/>
      <c r="I39" s="107"/>
      <c r="J39" s="108"/>
    </row>
    <row r="40" spans="1:11" ht="29" x14ac:dyDescent="0.35">
      <c r="A40" s="14" t="s">
        <v>32</v>
      </c>
      <c r="B40" s="109" t="s">
        <v>95</v>
      </c>
      <c r="C40" s="109"/>
      <c r="D40" s="109"/>
      <c r="E40" s="109"/>
      <c r="F40" s="109"/>
      <c r="G40" s="109"/>
      <c r="H40" s="109"/>
      <c r="I40" s="109"/>
      <c r="J40" s="110"/>
    </row>
    <row r="41" spans="1:11" ht="15.5" x14ac:dyDescent="0.35">
      <c r="A41" s="59" t="s">
        <v>33</v>
      </c>
      <c r="B41" s="60"/>
      <c r="C41" s="60"/>
      <c r="D41" s="60"/>
      <c r="E41" s="60"/>
      <c r="F41" s="60"/>
      <c r="G41" s="60"/>
      <c r="H41" s="60"/>
      <c r="I41" s="60"/>
      <c r="J41" s="61"/>
    </row>
    <row r="42" spans="1:11" ht="15.5" x14ac:dyDescent="0.35">
      <c r="A42" s="62" t="s">
        <v>34</v>
      </c>
      <c r="B42" s="63"/>
      <c r="C42" s="63"/>
      <c r="D42" s="63"/>
      <c r="E42" s="63"/>
      <c r="F42" s="63"/>
      <c r="G42" s="63"/>
      <c r="H42" s="63"/>
      <c r="I42" s="63"/>
      <c r="J42" s="64"/>
      <c r="K42" s="1"/>
    </row>
    <row r="43" spans="1:11" ht="51" customHeight="1" x14ac:dyDescent="0.35">
      <c r="A43" s="65"/>
      <c r="B43" s="66"/>
      <c r="C43" s="66"/>
      <c r="D43" s="66"/>
      <c r="E43" s="66"/>
      <c r="F43" s="66"/>
      <c r="G43" s="66"/>
      <c r="H43" s="66"/>
      <c r="I43" s="66"/>
      <c r="J43" s="67"/>
    </row>
    <row r="44" spans="1:11" x14ac:dyDescent="0.35">
      <c r="A44" s="40"/>
      <c r="J44" s="39"/>
    </row>
    <row r="45" spans="1:11" x14ac:dyDescent="0.35">
      <c r="A45" s="22" t="s">
        <v>47</v>
      </c>
      <c r="B45" s="23">
        <f>+A25</f>
        <v>499819569</v>
      </c>
      <c r="G45" s="57"/>
      <c r="H45" s="57"/>
      <c r="I45" s="57"/>
      <c r="J45" s="39"/>
    </row>
    <row r="46" spans="1:11" x14ac:dyDescent="0.35">
      <c r="A46" s="22" t="s">
        <v>48</v>
      </c>
      <c r="B46" s="23">
        <f>+C25</f>
        <v>1120850234.9000001</v>
      </c>
      <c r="G46" s="58"/>
      <c r="H46" s="58"/>
      <c r="I46" s="58"/>
      <c r="J46" s="39"/>
    </row>
    <row r="47" spans="1:11" x14ac:dyDescent="0.35">
      <c r="A47" s="22" t="s">
        <v>49</v>
      </c>
      <c r="B47" s="23">
        <f>+F25</f>
        <v>691408194.77999997</v>
      </c>
      <c r="G47" s="58"/>
      <c r="H47" s="58"/>
      <c r="I47" s="58"/>
      <c r="J47" s="39"/>
    </row>
    <row r="48" spans="1:11" x14ac:dyDescent="0.35">
      <c r="A48" s="41"/>
      <c r="B48" s="42"/>
      <c r="C48" s="43"/>
      <c r="D48" s="43"/>
      <c r="E48" s="43"/>
      <c r="F48" s="43"/>
      <c r="G48" s="44"/>
      <c r="H48" s="44"/>
      <c r="I48" s="44"/>
      <c r="J48" s="45"/>
    </row>
  </sheetData>
  <mergeCells count="54">
    <mergeCell ref="B37:J37"/>
    <mergeCell ref="B38:J38"/>
    <mergeCell ref="B39:J39"/>
    <mergeCell ref="B40:J40"/>
    <mergeCell ref="B8:J8"/>
    <mergeCell ref="B11:J11"/>
    <mergeCell ref="B12:J12"/>
    <mergeCell ref="A13:J13"/>
    <mergeCell ref="C14:J14"/>
    <mergeCell ref="B9:J9"/>
    <mergeCell ref="B10:J10"/>
    <mergeCell ref="B33:J33"/>
    <mergeCell ref="B34:J34"/>
    <mergeCell ref="B35:J35"/>
    <mergeCell ref="B36:J36"/>
    <mergeCell ref="A25:B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I25:J25"/>
    <mergeCell ref="A26:J26"/>
    <mergeCell ref="C27:D27"/>
    <mergeCell ref="G27:H27"/>
    <mergeCell ref="I27:J27"/>
    <mergeCell ref="C25:E25"/>
    <mergeCell ref="F25:H25"/>
    <mergeCell ref="E27:F27"/>
    <mergeCell ref="A23:J23"/>
    <mergeCell ref="A24:B24"/>
    <mergeCell ref="I24:J24"/>
    <mergeCell ref="C24:E24"/>
    <mergeCell ref="F24:H24"/>
    <mergeCell ref="C15:J15"/>
    <mergeCell ref="G45:I45"/>
    <mergeCell ref="G46:I46"/>
    <mergeCell ref="G47:I47"/>
    <mergeCell ref="A41:J41"/>
    <mergeCell ref="A42:J42"/>
    <mergeCell ref="A43:J43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</mergeCells>
  <phoneticPr fontId="22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D28:D30 F28:F30" xr:uid="{247AEBBA-5BB4-404D-982B-514E41C68A75}"/>
    <dataValidation allowBlank="1" showInputMessage="1" showErrorMessage="1" prompt="Meta anual del indicador" sqref="C28:C30 E28:E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2E94A1FA-9C8A-476F-9FA7-68E8C8A158E1}"/>
    <dataValidation allowBlank="1" showInputMessage="1" showErrorMessage="1" prompt="Presupuesto del programa" sqref="A25:C25 F25" xr:uid="{FB9FE385-D8B9-4122-AF05-C68B8CBDECAB}"/>
    <dataValidation allowBlank="1" showInputMessage="1" showErrorMessage="1" prompt="Oportunidades de mejora identificadas" sqref="A43:J43" xr:uid="{DA848EFB-3FC8-4206-B557-B09F4E34DBE3}"/>
    <dataValidation allowBlank="1" showInputMessage="1" showErrorMessage="1" prompt="De existir desvío, explicar razones." sqref="B36:J36 B40:J40" xr:uid="{3458344A-2CE9-4393-9E4E-745857776460}"/>
    <dataValidation allowBlank="1" showInputMessage="1" showErrorMessage="1" prompt="1. Describir lo plasmado en el presupuesto_x000a_2. Describir lo alcanzado en términos financieros y de producción " sqref="B35:J35 B39:J39" xr:uid="{695BAAAC-4DD0-4CCB-86ED-6A9EB7692876}"/>
    <dataValidation allowBlank="1" showInputMessage="1" showErrorMessage="1" prompt="¿En qué consiste el producto? su objetivo" sqref="B34:J34 B38:J38" xr:uid="{F298E9F5-7838-4E76-B016-86A5AE064148}"/>
    <dataValidation allowBlank="1" showInputMessage="1" showErrorMessage="1" prompt="Nombre del producto" sqref="B33:J33" xr:uid="{F3C8682F-AC73-4F0A-9462-876EC453EC55}"/>
    <dataValidation allowBlank="1" showInputMessage="1" showErrorMessage="1" prompt="¿A quién va dirigido el programa?, ¿qué característica tiene esta población que requiere ser beneficiada?" sqref="B20:J20" xr:uid="{51B810D5-9207-46B5-AE2F-3D36306347AE}"/>
    <dataValidation allowBlank="1" showInputMessage="1" prompt="Nombre del capítulo" sqref="B8:J10" xr:uid="{73C82012-D4C4-478F-B9D1-1EE61C45F876}"/>
    <dataValidation allowBlank="1" sqref="A8" xr:uid="{4E4D531B-D39C-42CD-8509-9C2E6575184D}"/>
  </dataValidations>
  <pageMargins left="0.11" right="0.06" top="0.38" bottom="0.46" header="0.11" footer="0.08"/>
  <pageSetup scale="57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E659-87E4-4360-8A42-3F50B19DFAA2}">
  <sheetPr>
    <pageSetUpPr fitToPage="1"/>
  </sheetPr>
  <dimension ref="A1:K49"/>
  <sheetViews>
    <sheetView view="pageBreakPreview" topLeftCell="A19" zoomScale="85" zoomScaleNormal="100" zoomScaleSheetLayoutView="85" workbookViewId="0">
      <selection activeCell="B11" sqref="B11:J11"/>
    </sheetView>
  </sheetViews>
  <sheetFormatPr baseColWidth="10" defaultRowHeight="14.5" x14ac:dyDescent="0.35"/>
  <cols>
    <col min="1" max="1" width="24.36328125" style="5" customWidth="1"/>
    <col min="2" max="2" width="16.36328125" style="5" customWidth="1"/>
    <col min="3" max="3" width="12.7265625" style="5" customWidth="1"/>
    <col min="4" max="4" width="13.7265625" style="5" bestFit="1" customWidth="1"/>
    <col min="5" max="7" width="12.7265625" style="5" customWidth="1"/>
    <col min="8" max="8" width="13.36328125" style="5" bestFit="1" customWidth="1"/>
    <col min="9" max="9" width="12.7265625" style="5" customWidth="1"/>
    <col min="10" max="10" width="56.81640625" style="5" customWidth="1"/>
    <col min="11" max="11" width="39.54296875" style="5" customWidth="1"/>
  </cols>
  <sheetData>
    <row r="1" spans="1:11" ht="21.5" thickBot="1" x14ac:dyDescent="0.4">
      <c r="A1" s="15"/>
      <c r="B1" s="92" t="s">
        <v>94</v>
      </c>
      <c r="C1" s="93"/>
      <c r="D1" s="93"/>
      <c r="E1" s="93"/>
      <c r="F1" s="93"/>
      <c r="G1" s="93"/>
      <c r="H1" s="93"/>
      <c r="I1" s="93"/>
      <c r="J1" s="94"/>
      <c r="K1" s="1"/>
    </row>
    <row r="2" spans="1:11" ht="21.5" thickBot="1" x14ac:dyDescent="0.4">
      <c r="A2" s="16"/>
      <c r="B2" s="95" t="s">
        <v>0</v>
      </c>
      <c r="C2" s="96"/>
      <c r="D2" s="95" t="s">
        <v>1</v>
      </c>
      <c r="E2" s="96"/>
      <c r="F2" s="96"/>
      <c r="G2" s="96"/>
      <c r="H2" s="97"/>
      <c r="I2" s="2" t="s">
        <v>2</v>
      </c>
      <c r="J2" s="3" t="s">
        <v>3</v>
      </c>
      <c r="K2" s="1"/>
    </row>
    <row r="3" spans="1:11" ht="19.75" customHeight="1" thickBot="1" x14ac:dyDescent="0.4">
      <c r="A3" s="17"/>
      <c r="B3" s="98" t="s">
        <v>4</v>
      </c>
      <c r="C3" s="99"/>
      <c r="D3" s="98" t="s">
        <v>67</v>
      </c>
      <c r="E3" s="99"/>
      <c r="F3" s="99"/>
      <c r="G3" s="99"/>
      <c r="H3" s="100"/>
      <c r="I3" s="20"/>
      <c r="J3" s="21"/>
      <c r="K3" s="1"/>
    </row>
    <row r="4" spans="1:11" ht="1.4" customHeight="1" x14ac:dyDescent="0.35">
      <c r="A4" s="101"/>
      <c r="B4" s="102"/>
      <c r="C4" s="102"/>
      <c r="D4" s="103"/>
      <c r="E4" s="103"/>
      <c r="F4" s="103"/>
      <c r="G4" s="103"/>
      <c r="H4" s="103"/>
      <c r="I4" s="102"/>
      <c r="J4" s="104"/>
      <c r="K4" s="1"/>
    </row>
    <row r="5" spans="1:11" ht="2" hidden="1" customHeight="1" x14ac:dyDescent="0.35">
      <c r="A5" s="86"/>
      <c r="B5" s="87"/>
      <c r="C5" s="87"/>
      <c r="D5" s="87"/>
      <c r="E5" s="87"/>
      <c r="F5" s="87"/>
      <c r="G5" s="87"/>
      <c r="H5" s="87"/>
      <c r="I5" s="87"/>
      <c r="J5" s="88"/>
      <c r="K5" s="1"/>
    </row>
    <row r="6" spans="1:11" ht="15.5" x14ac:dyDescent="0.35">
      <c r="A6" s="89" t="s">
        <v>5</v>
      </c>
      <c r="B6" s="90"/>
      <c r="C6" s="90"/>
      <c r="D6" s="90"/>
      <c r="E6" s="90"/>
      <c r="F6" s="90"/>
      <c r="G6" s="90"/>
      <c r="H6" s="90"/>
      <c r="I6" s="90"/>
      <c r="J6" s="91"/>
      <c r="K6" s="1"/>
    </row>
    <row r="7" spans="1:11" ht="15.5" x14ac:dyDescent="0.35">
      <c r="A7" s="70" t="s">
        <v>6</v>
      </c>
      <c r="B7" s="71"/>
      <c r="C7" s="71"/>
      <c r="D7" s="71"/>
      <c r="E7" s="71"/>
      <c r="F7" s="71"/>
      <c r="G7" s="71"/>
      <c r="H7" s="71"/>
      <c r="I7" s="71"/>
      <c r="J7" s="72"/>
      <c r="K7" s="1"/>
    </row>
    <row r="8" spans="1:11" x14ac:dyDescent="0.35">
      <c r="A8" s="4" t="s">
        <v>7</v>
      </c>
      <c r="B8" s="111" t="s">
        <v>51</v>
      </c>
      <c r="C8" s="111"/>
      <c r="D8" s="111"/>
      <c r="E8" s="111"/>
      <c r="F8" s="111"/>
      <c r="G8" s="111"/>
      <c r="H8" s="111"/>
      <c r="I8" s="111"/>
      <c r="J8" s="111"/>
      <c r="K8" s="1"/>
    </row>
    <row r="9" spans="1:11" ht="15" customHeight="1" x14ac:dyDescent="0.35">
      <c r="A9" s="18" t="s">
        <v>35</v>
      </c>
      <c r="B9" s="111" t="s">
        <v>52</v>
      </c>
      <c r="C9" s="111"/>
      <c r="D9" s="111"/>
      <c r="E9" s="111"/>
      <c r="F9" s="111"/>
      <c r="G9" s="111"/>
      <c r="H9" s="111"/>
      <c r="I9" s="111"/>
      <c r="J9" s="111"/>
      <c r="K9" s="1"/>
    </row>
    <row r="10" spans="1:11" x14ac:dyDescent="0.35">
      <c r="A10" s="18" t="s">
        <v>36</v>
      </c>
      <c r="B10" s="111" t="s">
        <v>53</v>
      </c>
      <c r="C10" s="111"/>
      <c r="D10" s="111"/>
      <c r="E10" s="111"/>
      <c r="F10" s="111"/>
      <c r="G10" s="111"/>
      <c r="H10" s="111"/>
      <c r="I10" s="111"/>
      <c r="J10" s="111"/>
      <c r="K10" s="1"/>
    </row>
    <row r="11" spans="1:11" ht="44" customHeight="1" x14ac:dyDescent="0.35">
      <c r="A11" s="4" t="s">
        <v>8</v>
      </c>
      <c r="B11" s="112" t="s">
        <v>54</v>
      </c>
      <c r="C11" s="112"/>
      <c r="D11" s="112"/>
      <c r="E11" s="112"/>
      <c r="F11" s="112"/>
      <c r="G11" s="112"/>
      <c r="H11" s="112"/>
      <c r="I11" s="112"/>
      <c r="J11" s="112"/>
    </row>
    <row r="12" spans="1:11" ht="45.5" customHeight="1" x14ac:dyDescent="0.35">
      <c r="A12" s="4" t="s">
        <v>9</v>
      </c>
      <c r="B12" s="112" t="s">
        <v>56</v>
      </c>
      <c r="C12" s="112"/>
      <c r="D12" s="112"/>
      <c r="E12" s="112"/>
      <c r="F12" s="112"/>
      <c r="G12" s="112"/>
      <c r="H12" s="112"/>
      <c r="I12" s="112"/>
      <c r="J12" s="112"/>
    </row>
    <row r="13" spans="1:11" ht="15.5" x14ac:dyDescent="0.35">
      <c r="A13" s="59" t="s">
        <v>10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1" x14ac:dyDescent="0.35">
      <c r="A14" s="4" t="s">
        <v>11</v>
      </c>
      <c r="B14" s="19">
        <v>1</v>
      </c>
      <c r="C14" s="56" t="str">
        <f>IFERROR(VLOOKUP(B14,'[1]Validacion datos'!A2:B5,2,FALSE),"")</f>
        <v>DESARROLLO INSTITUCIONAL</v>
      </c>
      <c r="D14" s="56"/>
      <c r="E14" s="56"/>
      <c r="F14" s="56"/>
      <c r="G14" s="56"/>
      <c r="H14" s="56"/>
      <c r="I14" s="56"/>
      <c r="J14" s="56"/>
    </row>
    <row r="15" spans="1:11" x14ac:dyDescent="0.35">
      <c r="A15" s="4" t="s">
        <v>12</v>
      </c>
      <c r="B15" s="6">
        <v>2.5</v>
      </c>
      <c r="C15" s="56" t="str">
        <f>IFERROR(VLOOKUP(B15,'[1]Validacion datos'!A8:B26,2,FALSE),"")</f>
        <v>Vivienda digna en entornos saludables</v>
      </c>
      <c r="D15" s="56"/>
      <c r="E15" s="56"/>
      <c r="F15" s="56"/>
      <c r="G15" s="56"/>
      <c r="H15" s="56"/>
      <c r="I15" s="56"/>
      <c r="J15" s="56"/>
    </row>
    <row r="16" spans="1:11" x14ac:dyDescent="0.35">
      <c r="A16" s="4" t="s">
        <v>13</v>
      </c>
      <c r="B16" s="46" t="s">
        <v>55</v>
      </c>
      <c r="C16" s="56" t="str">
        <f>IFERROR(VLOOKUP(B16,'[1]Validacion datos'!D8:E64,2,FALSE),"")</f>
        <v>Garantizar el acceso universal a servicios de agua potable y saneamiento, provistos con calidad y eficiencia</v>
      </c>
      <c r="D16" s="56"/>
      <c r="E16" s="56"/>
      <c r="F16" s="56"/>
      <c r="G16" s="56"/>
      <c r="H16" s="56"/>
      <c r="I16" s="56"/>
      <c r="J16" s="56"/>
    </row>
    <row r="17" spans="1:11" ht="15.5" x14ac:dyDescent="0.35">
      <c r="A17" s="59" t="s">
        <v>14</v>
      </c>
      <c r="B17" s="60"/>
      <c r="C17" s="60"/>
      <c r="D17" s="60"/>
      <c r="E17" s="60"/>
      <c r="F17" s="60"/>
      <c r="G17" s="60"/>
      <c r="H17" s="60"/>
      <c r="I17" s="60"/>
      <c r="J17" s="61"/>
    </row>
    <row r="18" spans="1:11" x14ac:dyDescent="0.35">
      <c r="A18" s="4" t="s">
        <v>15</v>
      </c>
      <c r="B18" s="68" t="s">
        <v>68</v>
      </c>
      <c r="C18" s="68"/>
      <c r="D18" s="68"/>
      <c r="E18" s="68"/>
      <c r="F18" s="68"/>
      <c r="G18" s="68"/>
      <c r="H18" s="68"/>
      <c r="I18" s="68"/>
      <c r="J18" s="69"/>
    </row>
    <row r="19" spans="1:11" ht="38" customHeight="1" x14ac:dyDescent="0.35">
      <c r="A19" s="8" t="s">
        <v>16</v>
      </c>
      <c r="B19" s="68" t="s">
        <v>71</v>
      </c>
      <c r="C19" s="68"/>
      <c r="D19" s="68"/>
      <c r="E19" s="68"/>
      <c r="F19" s="68"/>
      <c r="G19" s="68"/>
      <c r="H19" s="68"/>
      <c r="I19" s="68"/>
      <c r="J19" s="69"/>
    </row>
    <row r="20" spans="1:11" ht="15" customHeight="1" x14ac:dyDescent="0.35">
      <c r="A20" s="8" t="s">
        <v>17</v>
      </c>
      <c r="B20" s="68" t="s">
        <v>70</v>
      </c>
      <c r="C20" s="68"/>
      <c r="D20" s="68"/>
      <c r="E20" s="68"/>
      <c r="F20" s="68"/>
      <c r="G20" s="68"/>
      <c r="H20" s="68"/>
      <c r="I20" s="68"/>
      <c r="J20" s="69"/>
    </row>
    <row r="21" spans="1:11" ht="19" customHeight="1" x14ac:dyDescent="0.35">
      <c r="A21" s="8" t="s">
        <v>37</v>
      </c>
      <c r="B21" s="68" t="s">
        <v>69</v>
      </c>
      <c r="C21" s="68"/>
      <c r="D21" s="68"/>
      <c r="E21" s="68"/>
      <c r="F21" s="68"/>
      <c r="G21" s="68"/>
      <c r="H21" s="68"/>
      <c r="I21" s="68"/>
      <c r="J21" s="69"/>
      <c r="K21" s="1"/>
    </row>
    <row r="22" spans="1:11" ht="15.5" x14ac:dyDescent="0.35">
      <c r="A22" s="59" t="s">
        <v>18</v>
      </c>
      <c r="B22" s="60"/>
      <c r="C22" s="60"/>
      <c r="D22" s="60"/>
      <c r="E22" s="60"/>
      <c r="F22" s="60"/>
      <c r="G22" s="60"/>
      <c r="H22" s="60"/>
      <c r="I22" s="60"/>
      <c r="J22" s="61"/>
    </row>
    <row r="23" spans="1:11" ht="15.5" x14ac:dyDescent="0.35">
      <c r="A23" s="70" t="s">
        <v>19</v>
      </c>
      <c r="B23" s="71"/>
      <c r="C23" s="71"/>
      <c r="D23" s="71"/>
      <c r="E23" s="71"/>
      <c r="F23" s="71"/>
      <c r="G23" s="71"/>
      <c r="H23" s="71"/>
      <c r="I23" s="71"/>
      <c r="J23" s="72"/>
      <c r="K23" s="1"/>
    </row>
    <row r="24" spans="1:11" ht="15" customHeight="1" x14ac:dyDescent="0.35">
      <c r="A24" s="73" t="s">
        <v>20</v>
      </c>
      <c r="B24" s="74"/>
      <c r="C24" s="75" t="s">
        <v>21</v>
      </c>
      <c r="D24" s="77"/>
      <c r="E24" s="77"/>
      <c r="F24" s="77" t="s">
        <v>22</v>
      </c>
      <c r="G24" s="77"/>
      <c r="H24" s="74"/>
      <c r="I24" s="75" t="s">
        <v>23</v>
      </c>
      <c r="J24" s="76"/>
    </row>
    <row r="25" spans="1:11" x14ac:dyDescent="0.35">
      <c r="A25" s="113">
        <f>8327000+6277900</f>
        <v>14604900</v>
      </c>
      <c r="B25" s="114"/>
      <c r="C25" s="83">
        <f>2269436.98+52692948.12</f>
        <v>54962385.099999994</v>
      </c>
      <c r="D25" s="84"/>
      <c r="E25" s="85"/>
      <c r="F25" s="83">
        <f>13615185.17+2269436.98</f>
        <v>15884622.15</v>
      </c>
      <c r="G25" s="84"/>
      <c r="H25" s="85"/>
      <c r="I25" s="78">
        <f>+IF(F25&gt;0,F25/C25,0)</f>
        <v>0.28900896715270097</v>
      </c>
      <c r="J25" s="79"/>
    </row>
    <row r="26" spans="1:11" ht="15.5" x14ac:dyDescent="0.35">
      <c r="A26" s="70" t="s">
        <v>50</v>
      </c>
      <c r="B26" s="71"/>
      <c r="C26" s="71"/>
      <c r="D26" s="71"/>
      <c r="E26" s="71"/>
      <c r="F26" s="71"/>
      <c r="G26" s="71"/>
      <c r="H26" s="71"/>
      <c r="I26" s="71"/>
      <c r="J26" s="72"/>
      <c r="K26" s="1"/>
    </row>
    <row r="27" spans="1:11" ht="14.5" customHeight="1" x14ac:dyDescent="0.35">
      <c r="A27" s="30"/>
      <c r="B27" s="31"/>
      <c r="C27" s="80" t="s">
        <v>46</v>
      </c>
      <c r="D27" s="81"/>
      <c r="E27" s="80" t="s">
        <v>92</v>
      </c>
      <c r="F27" s="81"/>
      <c r="G27" s="80" t="s">
        <v>93</v>
      </c>
      <c r="H27" s="80"/>
      <c r="I27" s="80" t="s">
        <v>24</v>
      </c>
      <c r="J27" s="82"/>
    </row>
    <row r="28" spans="1:11" ht="43.5" x14ac:dyDescent="0.35">
      <c r="A28" s="52" t="s">
        <v>25</v>
      </c>
      <c r="B28" s="53" t="s">
        <v>26</v>
      </c>
      <c r="C28" s="47" t="s">
        <v>38</v>
      </c>
      <c r="D28" s="47" t="s">
        <v>39</v>
      </c>
      <c r="E28" s="47" t="s">
        <v>40</v>
      </c>
      <c r="F28" s="47" t="s">
        <v>41</v>
      </c>
      <c r="G28" s="47" t="s">
        <v>42</v>
      </c>
      <c r="H28" s="47" t="s">
        <v>43</v>
      </c>
      <c r="I28" s="47" t="s">
        <v>44</v>
      </c>
      <c r="J28" s="48" t="s">
        <v>45</v>
      </c>
    </row>
    <row r="29" spans="1:11" ht="84.25" customHeight="1" x14ac:dyDescent="0.35">
      <c r="A29" s="54" t="s">
        <v>72</v>
      </c>
      <c r="B29" s="55" t="s">
        <v>73</v>
      </c>
      <c r="C29" s="50">
        <v>3530000</v>
      </c>
      <c r="D29" s="25">
        <v>52692948.119999997</v>
      </c>
      <c r="E29" s="24">
        <v>3530000</v>
      </c>
      <c r="F29" s="11">
        <v>9257787</v>
      </c>
      <c r="G29" s="26">
        <v>2760063</v>
      </c>
      <c r="H29" s="25">
        <v>13615185.17</v>
      </c>
      <c r="I29" s="27">
        <f t="shared" ref="I29:I30" si="0">IF(G29&gt;0,G29/E29,0)</f>
        <v>0.78188753541076483</v>
      </c>
      <c r="J29" s="35">
        <f t="shared" ref="J29:J30" si="1">IF(H29&gt;0,H29/F29,0)</f>
        <v>1.4706738413834752</v>
      </c>
    </row>
    <row r="30" spans="1:11" ht="103.25" customHeight="1" x14ac:dyDescent="0.35">
      <c r="A30" s="49" t="s">
        <v>74</v>
      </c>
      <c r="B30" s="51" t="s">
        <v>75</v>
      </c>
      <c r="C30" s="50">
        <v>3530000</v>
      </c>
      <c r="D30" s="11">
        <v>2269436.98</v>
      </c>
      <c r="E30" s="11">
        <v>3530000</v>
      </c>
      <c r="F30" s="11">
        <v>6530819</v>
      </c>
      <c r="G30" s="26">
        <v>2760063</v>
      </c>
      <c r="H30" s="11">
        <v>2269436.98</v>
      </c>
      <c r="I30" s="13">
        <f t="shared" si="0"/>
        <v>0.78188753541076483</v>
      </c>
      <c r="J30" s="36">
        <f t="shared" si="1"/>
        <v>0.34749653603935432</v>
      </c>
    </row>
    <row r="31" spans="1:11" ht="15.5" x14ac:dyDescent="0.35">
      <c r="A31" s="59" t="s">
        <v>27</v>
      </c>
      <c r="B31" s="60"/>
      <c r="C31" s="60"/>
      <c r="D31" s="60"/>
      <c r="E31" s="60"/>
      <c r="F31" s="60"/>
      <c r="G31" s="60"/>
      <c r="H31" s="60"/>
      <c r="I31" s="60"/>
      <c r="J31" s="61"/>
    </row>
    <row r="32" spans="1:11" ht="15.5" x14ac:dyDescent="0.35">
      <c r="A32" s="70" t="s">
        <v>28</v>
      </c>
      <c r="B32" s="71"/>
      <c r="C32" s="71"/>
      <c r="D32" s="71"/>
      <c r="E32" s="71"/>
      <c r="F32" s="71"/>
      <c r="G32" s="71"/>
      <c r="H32" s="71"/>
      <c r="I32" s="71"/>
      <c r="J32" s="72"/>
      <c r="K32" s="1"/>
    </row>
    <row r="33" spans="1:11" ht="18.75" customHeight="1" x14ac:dyDescent="0.35">
      <c r="A33" s="14" t="s">
        <v>29</v>
      </c>
      <c r="B33" s="115" t="s">
        <v>78</v>
      </c>
      <c r="C33" s="116"/>
      <c r="D33" s="116"/>
      <c r="E33" s="116"/>
      <c r="F33" s="116"/>
      <c r="G33" s="116"/>
      <c r="H33" s="116"/>
      <c r="I33" s="116"/>
      <c r="J33" s="116"/>
    </row>
    <row r="34" spans="1:11" ht="31.25" customHeight="1" x14ac:dyDescent="0.35">
      <c r="A34" s="14" t="s">
        <v>30</v>
      </c>
      <c r="B34" s="118" t="s">
        <v>79</v>
      </c>
      <c r="C34" s="119"/>
      <c r="D34" s="119"/>
      <c r="E34" s="119"/>
      <c r="F34" s="119"/>
      <c r="G34" s="119"/>
      <c r="H34" s="119"/>
      <c r="I34" s="119"/>
      <c r="J34" s="119"/>
    </row>
    <row r="35" spans="1:11" x14ac:dyDescent="0.35">
      <c r="A35" s="14" t="s">
        <v>31</v>
      </c>
      <c r="B35" s="115" t="s">
        <v>80</v>
      </c>
      <c r="C35" s="116"/>
      <c r="D35" s="116"/>
      <c r="E35" s="116"/>
      <c r="F35" s="116"/>
      <c r="G35" s="116"/>
      <c r="H35" s="116"/>
      <c r="I35" s="116"/>
      <c r="J35" s="116"/>
    </row>
    <row r="36" spans="1:11" ht="29" x14ac:dyDescent="0.35">
      <c r="A36" s="14" t="s">
        <v>32</v>
      </c>
      <c r="B36" s="122" t="s">
        <v>96</v>
      </c>
      <c r="C36" s="122"/>
      <c r="D36" s="122"/>
      <c r="E36" s="122"/>
      <c r="F36" s="122"/>
      <c r="G36" s="122"/>
      <c r="H36" s="122"/>
      <c r="I36" s="122"/>
      <c r="J36" s="110"/>
    </row>
    <row r="37" spans="1:11" ht="29.25" customHeight="1" x14ac:dyDescent="0.35">
      <c r="A37" s="14" t="s">
        <v>29</v>
      </c>
      <c r="B37" s="115" t="s">
        <v>81</v>
      </c>
      <c r="C37" s="116"/>
      <c r="D37" s="116"/>
      <c r="E37" s="116"/>
      <c r="F37" s="116"/>
      <c r="G37" s="116"/>
      <c r="H37" s="116"/>
      <c r="I37" s="116"/>
      <c r="J37" s="116"/>
    </row>
    <row r="38" spans="1:11" x14ac:dyDescent="0.35">
      <c r="A38" s="14" t="s">
        <v>30</v>
      </c>
      <c r="B38" s="118" t="s">
        <v>82</v>
      </c>
      <c r="C38" s="119"/>
      <c r="D38" s="119"/>
      <c r="E38" s="119"/>
      <c r="F38" s="119"/>
      <c r="G38" s="119"/>
      <c r="H38" s="119"/>
      <c r="I38" s="119"/>
      <c r="J38" s="119"/>
    </row>
    <row r="39" spans="1:11" x14ac:dyDescent="0.35">
      <c r="A39" s="14" t="s">
        <v>31</v>
      </c>
      <c r="B39" s="115" t="s">
        <v>80</v>
      </c>
      <c r="C39" s="116"/>
      <c r="D39" s="116"/>
      <c r="E39" s="116"/>
      <c r="F39" s="116"/>
      <c r="G39" s="116"/>
      <c r="H39" s="116"/>
      <c r="I39" s="116"/>
      <c r="J39" s="116"/>
    </row>
    <row r="40" spans="1:11" ht="29" x14ac:dyDescent="0.35">
      <c r="A40" s="14" t="s">
        <v>32</v>
      </c>
      <c r="B40" s="123" t="s">
        <v>96</v>
      </c>
      <c r="C40" s="123"/>
      <c r="D40" s="123"/>
      <c r="E40" s="123"/>
      <c r="F40" s="123"/>
      <c r="G40" s="123"/>
      <c r="H40" s="123"/>
      <c r="I40" s="123"/>
      <c r="J40" s="121"/>
    </row>
    <row r="41" spans="1:11" ht="15.5" x14ac:dyDescent="0.35">
      <c r="A41" s="59" t="s">
        <v>33</v>
      </c>
      <c r="B41" s="60"/>
      <c r="C41" s="60"/>
      <c r="D41" s="60"/>
      <c r="E41" s="60"/>
      <c r="F41" s="60"/>
      <c r="G41" s="60"/>
      <c r="H41" s="60"/>
      <c r="I41" s="60"/>
      <c r="J41" s="61"/>
    </row>
    <row r="42" spans="1:11" ht="15.5" x14ac:dyDescent="0.35">
      <c r="A42" s="62" t="s">
        <v>34</v>
      </c>
      <c r="B42" s="63"/>
      <c r="C42" s="63"/>
      <c r="D42" s="63"/>
      <c r="E42" s="63"/>
      <c r="F42" s="63"/>
      <c r="G42" s="63"/>
      <c r="H42" s="63"/>
      <c r="I42" s="63"/>
      <c r="J42" s="64"/>
      <c r="K42" s="1"/>
    </row>
    <row r="43" spans="1:11" ht="61.5" customHeight="1" x14ac:dyDescent="0.35">
      <c r="A43" s="65"/>
      <c r="B43" s="66"/>
      <c r="C43" s="66"/>
      <c r="D43" s="66"/>
      <c r="E43" s="66"/>
      <c r="F43" s="66"/>
      <c r="G43" s="66"/>
      <c r="H43" s="66"/>
      <c r="I43" s="66"/>
      <c r="J43" s="67"/>
    </row>
    <row r="44" spans="1:11" x14ac:dyDescent="0.35">
      <c r="A44" s="37"/>
      <c r="B44" s="38"/>
      <c r="J44" s="39"/>
    </row>
    <row r="45" spans="1:11" x14ac:dyDescent="0.35">
      <c r="A45" s="40"/>
      <c r="J45" s="39"/>
    </row>
    <row r="46" spans="1:11" x14ac:dyDescent="0.35">
      <c r="A46" s="22" t="s">
        <v>47</v>
      </c>
      <c r="B46" s="23">
        <f>+A25</f>
        <v>14604900</v>
      </c>
      <c r="G46" s="57"/>
      <c r="H46" s="57"/>
      <c r="I46" s="57"/>
      <c r="J46" s="39"/>
    </row>
    <row r="47" spans="1:11" x14ac:dyDescent="0.35">
      <c r="A47" s="22" t="s">
        <v>48</v>
      </c>
      <c r="B47" s="23">
        <f>+C25</f>
        <v>54962385.099999994</v>
      </c>
      <c r="G47" s="58"/>
      <c r="H47" s="58"/>
      <c r="I47" s="58"/>
      <c r="J47" s="39"/>
    </row>
    <row r="48" spans="1:11" x14ac:dyDescent="0.35">
      <c r="A48" s="22" t="s">
        <v>49</v>
      </c>
      <c r="B48" s="23">
        <f>+F25</f>
        <v>15884622.15</v>
      </c>
      <c r="G48" s="58"/>
      <c r="H48" s="58"/>
      <c r="I48" s="58"/>
      <c r="J48" s="39"/>
    </row>
    <row r="49" spans="1:10" x14ac:dyDescent="0.35">
      <c r="A49" s="41"/>
      <c r="B49" s="42"/>
      <c r="C49" s="43"/>
      <c r="D49" s="43"/>
      <c r="E49" s="43"/>
      <c r="F49" s="43"/>
      <c r="G49" s="44"/>
      <c r="H49" s="44"/>
      <c r="I49" s="44"/>
      <c r="J49" s="45"/>
    </row>
  </sheetData>
  <mergeCells count="54">
    <mergeCell ref="A42:J42"/>
    <mergeCell ref="A43:J43"/>
    <mergeCell ref="G46:I46"/>
    <mergeCell ref="G47:I47"/>
    <mergeCell ref="G48:I48"/>
    <mergeCell ref="A41:J41"/>
    <mergeCell ref="A26:J26"/>
    <mergeCell ref="C27:D27"/>
    <mergeCell ref="E27:F27"/>
    <mergeCell ref="G27:H27"/>
    <mergeCell ref="I27:J27"/>
    <mergeCell ref="A31:J31"/>
    <mergeCell ref="B37:J37"/>
    <mergeCell ref="B38:J38"/>
    <mergeCell ref="B39:J39"/>
    <mergeCell ref="B40:J40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4">
    <dataValidation allowBlank="1" sqref="A8" xr:uid="{5C7DC949-D739-48AC-A865-674414A09833}"/>
    <dataValidation allowBlank="1" showInputMessage="1" prompt="Nombre del capítulo" sqref="B8:J10" xr:uid="{0FE280D2-9827-4684-86F9-1E1165A9FDDE}"/>
    <dataValidation allowBlank="1" showInputMessage="1" showErrorMessage="1" prompt="¿A quién va dirigido el programa?, ¿qué característica tiene esta población que requiere ser beneficiada?" sqref="B20:J20" xr:uid="{029E83A0-E8E2-4DB6-A389-3419FB58F441}"/>
    <dataValidation allowBlank="1" showInputMessage="1" showErrorMessage="1" prompt="¿En qué consiste el producto? su objetivo" sqref="B34:J35 B38:J39" xr:uid="{62CDBCAD-057C-4812-B3A5-1ED35CAAEEA5}"/>
    <dataValidation allowBlank="1" showInputMessage="1" showErrorMessage="1" prompt="De existir desvío, explicar razones." sqref="B36:J36 B40:J40" xr:uid="{8FF815C9-7578-418E-A873-A9DDC8E9AD94}"/>
    <dataValidation allowBlank="1" showInputMessage="1" showErrorMessage="1" prompt="Oportunidades de mejora identificadas" sqref="A43:J43" xr:uid="{1F3BFCA0-3803-4AB3-8B88-BE5970583DCC}"/>
    <dataValidation allowBlank="1" showInputMessage="1" showErrorMessage="1" prompt="Presupuesto del programa" sqref="A25:C25 F25" xr:uid="{CE79668D-C4DD-4FA2-8F87-739311D042A8}"/>
    <dataValidation allowBlank="1" showInputMessage="1" showErrorMessage="1" prompt="¿En qué consiste el programa?" sqref="B19:J19 A29" xr:uid="{0427042E-5138-4D5D-8A8F-36AB862A2516}"/>
    <dataValidation allowBlank="1" showInputMessage="1" showErrorMessage="1" prompt="Nombre de cada producto" sqref="A28" xr:uid="{9173A415-7917-490F-A764-AC4A369F4908}"/>
    <dataValidation allowBlank="1" showInputMessage="1" showErrorMessage="1" prompt="Nombre del indicador" sqref="B28:B30" xr:uid="{70A67254-764C-4AB0-8085-FFC8CBA34E25}"/>
    <dataValidation allowBlank="1" showInputMessage="1" showErrorMessage="1" prompt="Meta anual del indicador" sqref="E28:E29 C28:C30" xr:uid="{9593E41A-FDDE-48A2-974C-E0F2CBB43D91}"/>
    <dataValidation allowBlank="1" showInputMessage="1" showErrorMessage="1" prompt="Monto presupuestado para el producto" sqref="F28:F29 D28:D30 E30:F30" xr:uid="{22F85DCF-0482-4DAF-A68E-E18EF9A5A469}"/>
    <dataValidation allowBlank="1" showInputMessage="1" showErrorMessage="1" prompt="Meta alcanzada en el trimestre" sqref="G28:G30" xr:uid="{09D7820C-F2AC-4CF8-B0A8-159B8C15BB6A}"/>
    <dataValidation allowBlank="1" showInputMessage="1" showErrorMessage="1" prompt="Monto ejecutado en el trimestre" sqref="H28:H30" xr:uid="{33FBB6B3-A40F-4D81-8CB8-8D0435A65966}"/>
  </dataValidations>
  <pageMargins left="0.08" right="0.13" top="0.17" bottom="0.26" header="0.06" footer="0.13"/>
  <pageSetup scale="56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5AE6-9172-4E20-AD74-C0450FB7BDF3}">
  <sheetPr>
    <pageSetUpPr fitToPage="1"/>
  </sheetPr>
  <dimension ref="A1:K43"/>
  <sheetViews>
    <sheetView view="pageBreakPreview" zoomScale="85" zoomScaleNormal="100" zoomScaleSheetLayoutView="85" workbookViewId="0">
      <selection activeCell="E65" sqref="E65"/>
    </sheetView>
  </sheetViews>
  <sheetFormatPr baseColWidth="10" defaultRowHeight="14.5" x14ac:dyDescent="0.35"/>
  <cols>
    <col min="1" max="1" width="24.36328125" style="5" customWidth="1"/>
    <col min="2" max="2" width="16.36328125" style="5" customWidth="1"/>
    <col min="3" max="3" width="12.7265625" style="5" customWidth="1"/>
    <col min="4" max="4" width="13.7265625" style="5" bestFit="1" customWidth="1"/>
    <col min="5" max="7" width="12.7265625" style="5" customWidth="1"/>
    <col min="8" max="8" width="13.36328125" style="5" bestFit="1" customWidth="1"/>
    <col min="9" max="9" width="12.7265625" style="5" customWidth="1"/>
    <col min="10" max="10" width="22.453125" style="5" customWidth="1"/>
    <col min="11" max="11" width="4" style="5" customWidth="1"/>
  </cols>
  <sheetData>
    <row r="1" spans="1:11" ht="21.5" thickBot="1" x14ac:dyDescent="0.4">
      <c r="A1" s="15"/>
      <c r="B1" s="92" t="s">
        <v>94</v>
      </c>
      <c r="C1" s="93"/>
      <c r="D1" s="93"/>
      <c r="E1" s="93"/>
      <c r="F1" s="93"/>
      <c r="G1" s="93"/>
      <c r="H1" s="93"/>
      <c r="I1" s="93"/>
      <c r="J1" s="94"/>
      <c r="K1" s="1"/>
    </row>
    <row r="2" spans="1:11" ht="21.5" thickBot="1" x14ac:dyDescent="0.4">
      <c r="A2" s="16"/>
      <c r="B2" s="95" t="s">
        <v>0</v>
      </c>
      <c r="C2" s="96"/>
      <c r="D2" s="95" t="s">
        <v>1</v>
      </c>
      <c r="E2" s="96"/>
      <c r="F2" s="96"/>
      <c r="G2" s="96"/>
      <c r="H2" s="97"/>
      <c r="I2" s="2" t="s">
        <v>2</v>
      </c>
      <c r="J2" s="3" t="s">
        <v>3</v>
      </c>
      <c r="K2" s="1"/>
    </row>
    <row r="3" spans="1:11" ht="19.75" customHeight="1" thickBot="1" x14ac:dyDescent="0.4">
      <c r="A3" s="17"/>
      <c r="B3" s="98" t="s">
        <v>4</v>
      </c>
      <c r="C3" s="99"/>
      <c r="D3" s="98" t="s">
        <v>67</v>
      </c>
      <c r="E3" s="99"/>
      <c r="F3" s="99"/>
      <c r="G3" s="99"/>
      <c r="H3" s="100"/>
      <c r="I3" s="20"/>
      <c r="J3" s="21"/>
      <c r="K3" s="1"/>
    </row>
    <row r="4" spans="1:11" ht="1.4" customHeight="1" x14ac:dyDescent="0.35">
      <c r="A4" s="101"/>
      <c r="B4" s="102"/>
      <c r="C4" s="102"/>
      <c r="D4" s="103"/>
      <c r="E4" s="103"/>
      <c r="F4" s="103"/>
      <c r="G4" s="103"/>
      <c r="H4" s="103"/>
      <c r="I4" s="102"/>
      <c r="J4" s="104"/>
      <c r="K4" s="1"/>
    </row>
    <row r="5" spans="1:11" ht="2" hidden="1" customHeight="1" x14ac:dyDescent="0.35">
      <c r="A5" s="86"/>
      <c r="B5" s="87"/>
      <c r="C5" s="87"/>
      <c r="D5" s="87"/>
      <c r="E5" s="87"/>
      <c r="F5" s="87"/>
      <c r="G5" s="87"/>
      <c r="H5" s="87"/>
      <c r="I5" s="87"/>
      <c r="J5" s="88"/>
      <c r="K5" s="1"/>
    </row>
    <row r="6" spans="1:11" ht="15.5" x14ac:dyDescent="0.35">
      <c r="A6" s="89" t="s">
        <v>5</v>
      </c>
      <c r="B6" s="90"/>
      <c r="C6" s="90"/>
      <c r="D6" s="90"/>
      <c r="E6" s="90"/>
      <c r="F6" s="90"/>
      <c r="G6" s="90"/>
      <c r="H6" s="90"/>
      <c r="I6" s="90"/>
      <c r="J6" s="91"/>
      <c r="K6" s="1"/>
    </row>
    <row r="7" spans="1:11" ht="15.5" x14ac:dyDescent="0.35">
      <c r="A7" s="70" t="s">
        <v>6</v>
      </c>
      <c r="B7" s="71"/>
      <c r="C7" s="71"/>
      <c r="D7" s="71"/>
      <c r="E7" s="71"/>
      <c r="F7" s="71"/>
      <c r="G7" s="71"/>
      <c r="H7" s="71"/>
      <c r="I7" s="71"/>
      <c r="J7" s="72"/>
      <c r="K7" s="1"/>
    </row>
    <row r="8" spans="1:11" x14ac:dyDescent="0.35">
      <c r="A8" s="4" t="s">
        <v>7</v>
      </c>
      <c r="B8" s="111" t="s">
        <v>51</v>
      </c>
      <c r="C8" s="111"/>
      <c r="D8" s="111"/>
      <c r="E8" s="111"/>
      <c r="F8" s="111"/>
      <c r="G8" s="111"/>
      <c r="H8" s="111"/>
      <c r="I8" s="111"/>
      <c r="J8" s="111"/>
      <c r="K8" s="1"/>
    </row>
    <row r="9" spans="1:11" ht="15" customHeight="1" x14ac:dyDescent="0.35">
      <c r="A9" s="18" t="s">
        <v>35</v>
      </c>
      <c r="B9" s="111" t="s">
        <v>52</v>
      </c>
      <c r="C9" s="111"/>
      <c r="D9" s="111"/>
      <c r="E9" s="111"/>
      <c r="F9" s="111"/>
      <c r="G9" s="111"/>
      <c r="H9" s="111"/>
      <c r="I9" s="111"/>
      <c r="J9" s="111"/>
      <c r="K9" s="1"/>
    </row>
    <row r="10" spans="1:11" x14ac:dyDescent="0.35">
      <c r="A10" s="18" t="s">
        <v>36</v>
      </c>
      <c r="B10" s="111" t="s">
        <v>53</v>
      </c>
      <c r="C10" s="111"/>
      <c r="D10" s="111"/>
      <c r="E10" s="111"/>
      <c r="F10" s="111"/>
      <c r="G10" s="111"/>
      <c r="H10" s="111"/>
      <c r="I10" s="111"/>
      <c r="J10" s="111"/>
      <c r="K10" s="1"/>
    </row>
    <row r="11" spans="1:11" ht="47.5" customHeight="1" x14ac:dyDescent="0.35">
      <c r="A11" s="4" t="s">
        <v>8</v>
      </c>
      <c r="B11" s="112" t="s">
        <v>54</v>
      </c>
      <c r="C11" s="112"/>
      <c r="D11" s="112"/>
      <c r="E11" s="112"/>
      <c r="F11" s="112"/>
      <c r="G11" s="112"/>
      <c r="H11" s="112"/>
      <c r="I11" s="112"/>
      <c r="J11" s="112"/>
    </row>
    <row r="12" spans="1:11" ht="53.5" customHeight="1" x14ac:dyDescent="0.35">
      <c r="A12" s="4" t="s">
        <v>9</v>
      </c>
      <c r="B12" s="112" t="s">
        <v>56</v>
      </c>
      <c r="C12" s="112"/>
      <c r="D12" s="112"/>
      <c r="E12" s="112"/>
      <c r="F12" s="112"/>
      <c r="G12" s="112"/>
      <c r="H12" s="112"/>
      <c r="I12" s="112"/>
      <c r="J12" s="112"/>
    </row>
    <row r="13" spans="1:11" ht="15.5" x14ac:dyDescent="0.35">
      <c r="A13" s="59" t="s">
        <v>10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1" x14ac:dyDescent="0.35">
      <c r="A14" s="4" t="s">
        <v>11</v>
      </c>
      <c r="B14" s="19">
        <v>1</v>
      </c>
      <c r="C14" s="56" t="str">
        <f>IFERROR(VLOOKUP(B14,'[1]Validacion datos'!A2:B5,2,FALSE),"")</f>
        <v>DESARROLLO INSTITUCIONAL</v>
      </c>
      <c r="D14" s="56"/>
      <c r="E14" s="56"/>
      <c r="F14" s="56"/>
      <c r="G14" s="56"/>
      <c r="H14" s="56"/>
      <c r="I14" s="56"/>
      <c r="J14" s="56"/>
    </row>
    <row r="15" spans="1:11" x14ac:dyDescent="0.35">
      <c r="A15" s="4" t="s">
        <v>12</v>
      </c>
      <c r="B15" s="6">
        <v>2.5</v>
      </c>
      <c r="C15" s="56" t="str">
        <f>IFERROR(VLOOKUP(B15,'[1]Validacion datos'!A8:B26,2,FALSE),"")</f>
        <v>Vivienda digna en entornos saludables</v>
      </c>
      <c r="D15" s="56"/>
      <c r="E15" s="56"/>
      <c r="F15" s="56"/>
      <c r="G15" s="56"/>
      <c r="H15" s="56"/>
      <c r="I15" s="56"/>
      <c r="J15" s="56"/>
    </row>
    <row r="16" spans="1:11" ht="19.75" customHeight="1" x14ac:dyDescent="0.35">
      <c r="A16" s="4" t="s">
        <v>13</v>
      </c>
      <c r="B16" s="46" t="s">
        <v>55</v>
      </c>
      <c r="C16" s="56" t="str">
        <f>IFERROR(VLOOKUP(B16,'[1]Validacion datos'!D8:E64,2,FALSE),"")</f>
        <v>Garantizar el acceso universal a servicios de agua potable y saneamiento, provistos con calidad y eficiencia</v>
      </c>
      <c r="D16" s="56"/>
      <c r="E16" s="56"/>
      <c r="F16" s="56"/>
      <c r="G16" s="56"/>
      <c r="H16" s="56"/>
      <c r="I16" s="56"/>
      <c r="J16" s="56"/>
    </row>
    <row r="17" spans="1:11" ht="15.5" x14ac:dyDescent="0.35">
      <c r="A17" s="59" t="s">
        <v>14</v>
      </c>
      <c r="B17" s="60"/>
      <c r="C17" s="60"/>
      <c r="D17" s="60"/>
      <c r="E17" s="60"/>
      <c r="F17" s="60"/>
      <c r="G17" s="60"/>
      <c r="H17" s="60"/>
      <c r="I17" s="60"/>
      <c r="J17" s="61"/>
    </row>
    <row r="18" spans="1:11" ht="18.399999999999999" customHeight="1" x14ac:dyDescent="0.35">
      <c r="A18" s="4" t="s">
        <v>15</v>
      </c>
      <c r="B18" s="68" t="s">
        <v>83</v>
      </c>
      <c r="C18" s="68"/>
      <c r="D18" s="68"/>
      <c r="E18" s="68"/>
      <c r="F18" s="68"/>
      <c r="G18" s="68"/>
      <c r="H18" s="68"/>
      <c r="I18" s="68"/>
      <c r="J18" s="69"/>
    </row>
    <row r="19" spans="1:11" ht="35.4" customHeight="1" x14ac:dyDescent="0.35">
      <c r="A19" s="8" t="s">
        <v>16</v>
      </c>
      <c r="B19" s="68" t="s">
        <v>84</v>
      </c>
      <c r="C19" s="68"/>
      <c r="D19" s="68"/>
      <c r="E19" s="68"/>
      <c r="F19" s="68"/>
      <c r="G19" s="68"/>
      <c r="H19" s="68"/>
      <c r="I19" s="68"/>
      <c r="J19" s="69"/>
    </row>
    <row r="20" spans="1:11" ht="17" customHeight="1" x14ac:dyDescent="0.35">
      <c r="A20" s="8" t="s">
        <v>17</v>
      </c>
      <c r="B20" s="68" t="s">
        <v>85</v>
      </c>
      <c r="C20" s="68"/>
      <c r="D20" s="68"/>
      <c r="E20" s="68"/>
      <c r="F20" s="68"/>
      <c r="G20" s="68"/>
      <c r="H20" s="68"/>
      <c r="I20" s="68"/>
      <c r="J20" s="69"/>
    </row>
    <row r="21" spans="1:11" ht="23.15" customHeight="1" x14ac:dyDescent="0.35">
      <c r="A21" s="8" t="s">
        <v>37</v>
      </c>
      <c r="B21" s="68" t="s">
        <v>86</v>
      </c>
      <c r="C21" s="68"/>
      <c r="D21" s="68"/>
      <c r="E21" s="68"/>
      <c r="F21" s="68"/>
      <c r="G21" s="68"/>
      <c r="H21" s="68"/>
      <c r="I21" s="68"/>
      <c r="J21" s="69"/>
      <c r="K21" s="1"/>
    </row>
    <row r="22" spans="1:11" ht="15.5" x14ac:dyDescent="0.35">
      <c r="A22" s="59" t="s">
        <v>18</v>
      </c>
      <c r="B22" s="60"/>
      <c r="C22" s="60"/>
      <c r="D22" s="60"/>
      <c r="E22" s="60"/>
      <c r="F22" s="60"/>
      <c r="G22" s="60"/>
      <c r="H22" s="60"/>
      <c r="I22" s="60"/>
      <c r="J22" s="61"/>
    </row>
    <row r="23" spans="1:11" ht="15.5" x14ac:dyDescent="0.35">
      <c r="A23" s="70" t="s">
        <v>19</v>
      </c>
      <c r="B23" s="71"/>
      <c r="C23" s="71"/>
      <c r="D23" s="71"/>
      <c r="E23" s="71"/>
      <c r="F23" s="71"/>
      <c r="G23" s="71"/>
      <c r="H23" s="71"/>
      <c r="I23" s="71"/>
      <c r="J23" s="72"/>
      <c r="K23" s="1"/>
    </row>
    <row r="24" spans="1:11" ht="15" customHeight="1" x14ac:dyDescent="0.35">
      <c r="A24" s="73" t="s">
        <v>20</v>
      </c>
      <c r="B24" s="74"/>
      <c r="C24" s="75" t="s">
        <v>21</v>
      </c>
      <c r="D24" s="77"/>
      <c r="E24" s="77"/>
      <c r="F24" s="77" t="s">
        <v>22</v>
      </c>
      <c r="G24" s="77"/>
      <c r="H24" s="74"/>
      <c r="I24" s="75" t="s">
        <v>23</v>
      </c>
      <c r="J24" s="76"/>
    </row>
    <row r="25" spans="1:11" x14ac:dyDescent="0.35">
      <c r="A25" s="113">
        <v>13240590</v>
      </c>
      <c r="B25" s="114"/>
      <c r="C25" s="83">
        <v>12059588</v>
      </c>
      <c r="D25" s="84"/>
      <c r="E25" s="85"/>
      <c r="F25" s="83">
        <v>10938057.609999999</v>
      </c>
      <c r="G25" s="84"/>
      <c r="H25" s="85"/>
      <c r="I25" s="78">
        <f>+IF(F25&gt;0,F25/C25,0)</f>
        <v>0.90700093651623914</v>
      </c>
      <c r="J25" s="79"/>
    </row>
    <row r="26" spans="1:11" ht="15.5" x14ac:dyDescent="0.35">
      <c r="A26" s="70" t="s">
        <v>50</v>
      </c>
      <c r="B26" s="71"/>
      <c r="C26" s="71"/>
      <c r="D26" s="71"/>
      <c r="E26" s="71"/>
      <c r="F26" s="71"/>
      <c r="G26" s="71"/>
      <c r="H26" s="71"/>
      <c r="I26" s="71"/>
      <c r="J26" s="72"/>
      <c r="K26" s="1"/>
    </row>
    <row r="27" spans="1:11" ht="14.5" customHeight="1" x14ac:dyDescent="0.35">
      <c r="A27" s="30"/>
      <c r="B27" s="31"/>
      <c r="C27" s="80" t="s">
        <v>46</v>
      </c>
      <c r="D27" s="81"/>
      <c r="E27" s="80" t="s">
        <v>92</v>
      </c>
      <c r="F27" s="81"/>
      <c r="G27" s="80" t="s">
        <v>93</v>
      </c>
      <c r="H27" s="80"/>
      <c r="I27" s="80" t="s">
        <v>24</v>
      </c>
      <c r="J27" s="82"/>
    </row>
    <row r="28" spans="1:11" ht="43.5" x14ac:dyDescent="0.35">
      <c r="A28" s="52" t="s">
        <v>25</v>
      </c>
      <c r="B28" s="53" t="s">
        <v>26</v>
      </c>
      <c r="C28" s="47" t="s">
        <v>38</v>
      </c>
      <c r="D28" s="47" t="s">
        <v>39</v>
      </c>
      <c r="E28" s="47" t="s">
        <v>40</v>
      </c>
      <c r="F28" s="47" t="s">
        <v>41</v>
      </c>
      <c r="G28" s="47" t="s">
        <v>42</v>
      </c>
      <c r="H28" s="47" t="s">
        <v>43</v>
      </c>
      <c r="I28" s="47" t="s">
        <v>44</v>
      </c>
      <c r="J28" s="48" t="s">
        <v>45</v>
      </c>
    </row>
    <row r="29" spans="1:11" ht="84.25" customHeight="1" x14ac:dyDescent="0.35">
      <c r="A29" s="54" t="s">
        <v>87</v>
      </c>
      <c r="B29" s="55" t="s">
        <v>90</v>
      </c>
      <c r="C29" s="50">
        <v>7200</v>
      </c>
      <c r="D29" s="25">
        <v>12059588</v>
      </c>
      <c r="E29" s="24">
        <v>7200</v>
      </c>
      <c r="F29" s="11">
        <v>16398147</v>
      </c>
      <c r="G29" s="26">
        <v>7073</v>
      </c>
      <c r="H29" s="25">
        <v>10938057.609999999</v>
      </c>
      <c r="I29" s="27">
        <f>IF(G29&gt;0,G29/E29,0)</f>
        <v>0.98236111111111113</v>
      </c>
      <c r="J29" s="35">
        <f>IF(H29&gt;0,H29/F29,0)</f>
        <v>0.66703009858369966</v>
      </c>
    </row>
    <row r="30" spans="1:11" ht="15.5" x14ac:dyDescent="0.35">
      <c r="A30" s="59" t="s">
        <v>27</v>
      </c>
      <c r="B30" s="60"/>
      <c r="C30" s="60"/>
      <c r="D30" s="60"/>
      <c r="E30" s="60"/>
      <c r="F30" s="60"/>
      <c r="G30" s="60"/>
      <c r="H30" s="60"/>
      <c r="I30" s="60"/>
      <c r="J30" s="61"/>
    </row>
    <row r="31" spans="1:11" ht="15.5" x14ac:dyDescent="0.35">
      <c r="A31" s="70" t="s">
        <v>28</v>
      </c>
      <c r="B31" s="71"/>
      <c r="C31" s="71"/>
      <c r="D31" s="71"/>
      <c r="E31" s="71"/>
      <c r="F31" s="71"/>
      <c r="G31" s="71"/>
      <c r="H31" s="71"/>
      <c r="I31" s="71"/>
      <c r="J31" s="72"/>
      <c r="K31" s="1"/>
    </row>
    <row r="32" spans="1:11" ht="18.75" customHeight="1" x14ac:dyDescent="0.35">
      <c r="A32" s="14" t="s">
        <v>29</v>
      </c>
      <c r="B32" s="115" t="s">
        <v>88</v>
      </c>
      <c r="C32" s="116"/>
      <c r="D32" s="116"/>
      <c r="E32" s="116"/>
      <c r="F32" s="116"/>
      <c r="G32" s="116"/>
      <c r="H32" s="116"/>
      <c r="I32" s="116"/>
      <c r="J32" s="117"/>
    </row>
    <row r="33" spans="1:11" ht="31.25" customHeight="1" x14ac:dyDescent="0.35">
      <c r="A33" s="14" t="s">
        <v>30</v>
      </c>
      <c r="B33" s="118" t="s">
        <v>89</v>
      </c>
      <c r="C33" s="119"/>
      <c r="D33" s="119"/>
      <c r="E33" s="119"/>
      <c r="F33" s="119"/>
      <c r="G33" s="119"/>
      <c r="H33" s="119"/>
      <c r="I33" s="119"/>
      <c r="J33" s="120"/>
    </row>
    <row r="34" spans="1:11" x14ac:dyDescent="0.35">
      <c r="A34" s="14" t="s">
        <v>31</v>
      </c>
      <c r="B34" s="115" t="s">
        <v>86</v>
      </c>
      <c r="C34" s="116"/>
      <c r="D34" s="116"/>
      <c r="E34" s="116"/>
      <c r="F34" s="116"/>
      <c r="G34" s="116"/>
      <c r="H34" s="116"/>
      <c r="I34" s="116"/>
      <c r="J34" s="117"/>
    </row>
    <row r="35" spans="1:11" ht="30.5" customHeight="1" x14ac:dyDescent="0.35">
      <c r="A35" s="14" t="s">
        <v>32</v>
      </c>
      <c r="B35" s="109" t="s">
        <v>91</v>
      </c>
      <c r="C35" s="109"/>
      <c r="D35" s="109"/>
      <c r="E35" s="109"/>
      <c r="F35" s="109"/>
      <c r="G35" s="109"/>
      <c r="H35" s="109"/>
      <c r="I35" s="109"/>
      <c r="J35" s="110"/>
    </row>
    <row r="36" spans="1:11" ht="15.5" x14ac:dyDescent="0.35">
      <c r="A36" s="59" t="s">
        <v>33</v>
      </c>
      <c r="B36" s="60"/>
      <c r="C36" s="60"/>
      <c r="D36" s="60"/>
      <c r="E36" s="60"/>
      <c r="F36" s="60"/>
      <c r="G36" s="60"/>
      <c r="H36" s="60"/>
      <c r="I36" s="60"/>
      <c r="J36" s="61"/>
    </row>
    <row r="37" spans="1:11" ht="15.5" x14ac:dyDescent="0.35">
      <c r="A37" s="62" t="s">
        <v>34</v>
      </c>
      <c r="B37" s="63"/>
      <c r="C37" s="63"/>
      <c r="D37" s="63"/>
      <c r="E37" s="63"/>
      <c r="F37" s="63"/>
      <c r="G37" s="63"/>
      <c r="H37" s="63"/>
      <c r="I37" s="63"/>
      <c r="J37" s="64"/>
      <c r="K37" s="1"/>
    </row>
    <row r="38" spans="1:11" ht="61.9" customHeight="1" x14ac:dyDescent="0.35">
      <c r="A38" s="65"/>
      <c r="B38" s="66"/>
      <c r="C38" s="66"/>
      <c r="D38" s="66"/>
      <c r="E38" s="66"/>
      <c r="F38" s="66"/>
      <c r="G38" s="66"/>
      <c r="H38" s="66"/>
      <c r="I38" s="66"/>
      <c r="J38" s="67"/>
    </row>
    <row r="39" spans="1:11" s="5" customFormat="1" x14ac:dyDescent="0.35">
      <c r="A39" s="40"/>
      <c r="J39" s="39"/>
    </row>
    <row r="40" spans="1:11" s="5" customFormat="1" x14ac:dyDescent="0.35">
      <c r="A40" s="22" t="s">
        <v>47</v>
      </c>
      <c r="B40" s="23">
        <f>+A25</f>
        <v>13240590</v>
      </c>
      <c r="G40" s="57"/>
      <c r="H40" s="57"/>
      <c r="I40" s="57"/>
      <c r="J40" s="39"/>
    </row>
    <row r="41" spans="1:11" s="5" customFormat="1" x14ac:dyDescent="0.35">
      <c r="A41" s="22" t="s">
        <v>48</v>
      </c>
      <c r="B41" s="23">
        <f>+C25</f>
        <v>12059588</v>
      </c>
      <c r="G41" s="58"/>
      <c r="H41" s="58"/>
      <c r="I41" s="58"/>
      <c r="J41" s="39"/>
    </row>
    <row r="42" spans="1:11" s="5" customFormat="1" x14ac:dyDescent="0.35">
      <c r="A42" s="22" t="s">
        <v>49</v>
      </c>
      <c r="B42" s="23">
        <f>+F25</f>
        <v>10938057.609999999</v>
      </c>
      <c r="G42" s="58"/>
      <c r="H42" s="58"/>
      <c r="I42" s="58"/>
      <c r="J42" s="39"/>
    </row>
    <row r="43" spans="1:11" s="5" customFormat="1" x14ac:dyDescent="0.35">
      <c r="A43" s="41"/>
      <c r="B43" s="42"/>
      <c r="C43" s="43"/>
      <c r="D43" s="43"/>
      <c r="E43" s="43"/>
      <c r="F43" s="43"/>
      <c r="G43" s="44"/>
      <c r="H43" s="44"/>
      <c r="I43" s="44"/>
      <c r="J43" s="45"/>
    </row>
  </sheetData>
  <mergeCells count="50">
    <mergeCell ref="G40:I40"/>
    <mergeCell ref="G41:I41"/>
    <mergeCell ref="G42:I42"/>
    <mergeCell ref="A36:J36"/>
    <mergeCell ref="A37:J37"/>
    <mergeCell ref="A38:J38"/>
    <mergeCell ref="A31:J31"/>
    <mergeCell ref="B32:J32"/>
    <mergeCell ref="B33:J33"/>
    <mergeCell ref="B34:J34"/>
    <mergeCell ref="B35:J35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4">
    <dataValidation allowBlank="1" showInputMessage="1" showErrorMessage="1" prompt="Monto ejecutado en el trimestre" sqref="H28:H29" xr:uid="{A6025DA3-8D47-40FF-AB5A-B6C47C0FA826}"/>
    <dataValidation allowBlank="1" showInputMessage="1" showErrorMessage="1" prompt="Meta alcanzada en el trimestre" sqref="G28:G29" xr:uid="{E8DB0490-D371-4E26-9FF6-6329859B55D9}"/>
    <dataValidation allowBlank="1" showInputMessage="1" showErrorMessage="1" prompt="Monto presupuestado para el producto" sqref="F28:F29 D28:D29" xr:uid="{B3D356DF-3106-4E30-B336-B5E4EF43A694}"/>
    <dataValidation allowBlank="1" showInputMessage="1" showErrorMessage="1" prompt="Meta anual del indicador" sqref="E28:E29 C28:C29" xr:uid="{C209637F-E76A-4BD9-9685-64DD01A8F8A7}"/>
    <dataValidation allowBlank="1" showInputMessage="1" showErrorMessage="1" prompt="Nombre del indicador" sqref="B28:B29" xr:uid="{54CC8AC3-29FE-4B8D-B21F-906A8B91A7C7}"/>
    <dataValidation allowBlank="1" showInputMessage="1" showErrorMessage="1" prompt="Nombre de cada producto" sqref="A28" xr:uid="{8CD1B0E7-94EF-452E-91A6-731AE87BC8FE}"/>
    <dataValidation allowBlank="1" showInputMessage="1" showErrorMessage="1" prompt="¿En qué consiste el programa?" sqref="B19:J19 A29" xr:uid="{68D223F2-3EE9-4344-9F4D-220B706F0E38}"/>
    <dataValidation allowBlank="1" showInputMessage="1" showErrorMessage="1" prompt="Presupuesto del programa" sqref="A25:C25 F25" xr:uid="{6DF7A697-CEAE-4FD5-AB97-4D657781ED3C}"/>
    <dataValidation allowBlank="1" showInputMessage="1" showErrorMessage="1" prompt="Oportunidades de mejora identificadas" sqref="A38:J38" xr:uid="{C59AB29A-3AB2-4E0A-9DC8-682190700B89}"/>
    <dataValidation allowBlank="1" showInputMessage="1" showErrorMessage="1" prompt="De existir desvío, explicar razones." sqref="B35:J35" xr:uid="{74B2635B-6328-4A9C-8EB2-D7704B034CD6}"/>
    <dataValidation allowBlank="1" showInputMessage="1" showErrorMessage="1" prompt="¿En qué consiste el producto? su objetivo" sqref="B33:J34" xr:uid="{D0FD30CC-659A-4916-A26E-3325C7AC662A}"/>
    <dataValidation allowBlank="1" showInputMessage="1" showErrorMessage="1" prompt="¿A quién va dirigido el programa?, ¿qué característica tiene esta población que requiere ser beneficiada?" sqref="B20:J20" xr:uid="{1B05FB7A-515F-43A2-9ED1-2C0220C7F340}"/>
    <dataValidation allowBlank="1" showInputMessage="1" prompt="Nombre del capítulo" sqref="B8:J10" xr:uid="{2617172D-20D5-46EF-827D-8169EB907658}"/>
    <dataValidation allowBlank="1" sqref="A8" xr:uid="{E6E88448-F67E-43EC-865F-7DCD9E77FDF6}"/>
  </dataValidations>
  <pageMargins left="0.1" right="0.1" top="0.22" bottom="0.44" header="0.13" footer="0.2"/>
  <pageSetup scale="68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Programa 11</vt:lpstr>
      <vt:lpstr>Programa 12</vt:lpstr>
      <vt:lpstr>Programa 13</vt:lpstr>
      <vt:lpstr>'Programa 11'!Área_de_impresión</vt:lpstr>
      <vt:lpstr>'Programa 12'!Área_de_impresión</vt:lpstr>
      <vt:lpstr>'Programa 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Carla Muñoz Brador</cp:lastModifiedBy>
  <cp:lastPrinted>2024-02-28T18:47:59Z</cp:lastPrinted>
  <dcterms:created xsi:type="dcterms:W3CDTF">2021-03-22T15:50:10Z</dcterms:created>
  <dcterms:modified xsi:type="dcterms:W3CDTF">2024-02-28T18:48:16Z</dcterms:modified>
</cp:coreProperties>
</file>